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anel" sheetId="2" state="visible" r:id="rId2"/>
    <sheet xmlns:r="http://schemas.openxmlformats.org/officeDocument/2006/relationships" name="Listas" sheetId="3" state="hidden" r:id="rId3"/>
    <sheet xmlns:r="http://schemas.openxmlformats.org/officeDocument/2006/relationships" name="Clientes" sheetId="4" state="visible" r:id="rId4"/>
    <sheet xmlns:r="http://schemas.openxmlformats.org/officeDocument/2006/relationships" name="Oportunidad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DD/MM/YYYY"/>
    <numFmt numFmtId="166" formatCode="#,##0.00\ &quot;€&quot;"/>
  </numFmts>
  <fonts count="12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FFFFF"/>
      <sz val="10"/>
    </font>
    <font>
      <name val="Arial"/>
      <color rgb="001D4ED8"/>
      <sz val="11"/>
    </font>
    <font>
      <name val="Arial"/>
      <color rgb="00047857"/>
      <sz val="11"/>
    </font>
    <font>
      <name val="Arial"/>
      <b val="1"/>
      <color rgb="00111827"/>
      <sz val="11"/>
    </font>
    <font>
      <name val="Arial"/>
      <b val="1"/>
      <color rgb="00047857"/>
      <sz val="11"/>
    </font>
    <font>
      <name val="Arial"/>
      <b val="1"/>
      <color rgb="000B4A2F"/>
      <sz val="11"/>
    </font>
    <font>
      <name val="Arial"/>
      <color rgb="00111827"/>
      <sz val="11"/>
    </font>
    <font>
      <name val="Arial"/>
      <color rgb="006B7280"/>
      <sz val="10"/>
    </font>
    <font>
      <name val="Arial"/>
      <color rgb="00111827"/>
      <sz val="10"/>
    </font>
    <font>
      <name val="Arial"/>
      <color rgb="006B7280"/>
      <sz val="9"/>
    </font>
  </fonts>
  <fills count="6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9" fillId="0" borderId="0" pivotButton="0" quotePrefix="0" xfId="0"/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10" fillId="0" borderId="0" pivotButton="0" quotePrefix="0" xfId="0"/>
    <xf numFmtId="0" fontId="9" fillId="0" borderId="0" applyAlignment="1" pivotButton="0" quotePrefix="0" xfId="0">
      <alignment vertical="top" wrapText="1"/>
    </xf>
    <xf numFmtId="0" fontId="11" fillId="0" borderId="0" pivotButton="0" quotePrefix="0" xfId="0"/>
    <xf numFmtId="0" fontId="0" fillId="2" borderId="0" pivotButton="0" quotePrefix="0" xfId="0"/>
    <xf numFmtId="0" fontId="5" fillId="0" borderId="0" pivotButton="0" quotePrefix="0" xfId="0"/>
    <xf numFmtId="3" fontId="6" fillId="5" borderId="1" pivotButton="0" quotePrefix="0" xfId="0"/>
    <xf numFmtId="0" fontId="2" fillId="3" borderId="1" applyAlignment="1" pivotButton="0" quotePrefix="0" xfId="0">
      <alignment horizontal="center" vertical="center" wrapText="1"/>
    </xf>
    <xf numFmtId="166" fontId="6" fillId="5" borderId="1" pivotButton="0" quotePrefix="0" xfId="0"/>
    <xf numFmtId="0" fontId="8" fillId="0" borderId="0" pivotButton="0" quotePrefix="0" xfId="0"/>
    <xf numFmtId="3" fontId="4" fillId="0" borderId="1" pivotButton="0" quotePrefix="0" xfId="0"/>
    <xf numFmtId="166" fontId="4" fillId="0" borderId="1" pivotButton="0" quotePrefix="0" xfId="0"/>
    <xf numFmtId="164" fontId="6" fillId="5" borderId="1" pivotButton="0" quotePrefix="0" xfId="0"/>
    <xf numFmtId="164" fontId="0" fillId="0" borderId="0" pivotButton="0" quotePrefix="0" xfId="0"/>
    <xf numFmtId="0" fontId="3" fillId="4" borderId="1" applyProtection="1" pivotButton="0" quotePrefix="0" xfId="0">
      <protection locked="0" hidden="0"/>
    </xf>
    <xf numFmtId="165" fontId="3" fillId="4" borderId="1" applyProtection="1" pivotButton="0" quotePrefix="0" xfId="0">
      <protection locked="0" hidden="0"/>
    </xf>
    <xf numFmtId="166" fontId="3" fillId="4" borderId="1" applyProtection="1" pivotButton="0" quotePrefix="0" xfId="0">
      <protection locked="0" hidden="0"/>
    </xf>
    <xf numFmtId="164" fontId="4" fillId="0" borderId="1" pivotButton="0" quotePrefix="0" xfId="0"/>
  </cellXfs>
  <cellStyles count="1">
    <cellStyle name="Normal" xfId="0" builtinId="0" hidden="0"/>
  </cellStyles>
  <dxfs count="1">
    <dxf>
      <font>
        <name val="Arial"/>
        <b val="1"/>
        <color rgb="00B91C1C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Importe por fase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'Panel'!G4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'Panel'!$E$5:$E$9</f>
            </numRef>
          </cat>
          <val>
            <numRef>
              <f>'Panel'!$G$5:$G$9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12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 ht="34" customHeight="1">
      <c r="B2" s="1" t="inlineStr">
        <is>
          <t>CRM sencillo para autónomos</t>
        </is>
      </c>
    </row>
    <row r="3">
      <c r="B3" s="2" t="inlineStr">
        <is>
          <t>Plantilla gratuita de PlantillasDeCalculo.com</t>
        </is>
      </c>
    </row>
    <row r="5">
      <c r="B5" s="3" t="inlineStr">
        <is>
          <t>CÓMO USARLA</t>
        </is>
      </c>
    </row>
    <row r="6" ht="18" customHeight="1">
      <c r="B6" s="4" t="inlineStr">
        <is>
          <t>1.  Empieza por «Clientes»: una línea por empresa o persona, con su contacto y de dónde salió.</t>
        </is>
      </c>
    </row>
    <row r="7" ht="18" customHeight="1">
      <c r="B7" s="4" t="inlineStr">
        <is>
          <t>2.  En «Oportunidades», apunta cada trabajo que estás intentando cerrar, con su importe.</t>
        </is>
      </c>
    </row>
    <row r="8" ht="18" customHeight="1">
      <c r="B8" s="4" t="inlineStr">
        <is>
          <t>3.  Elige la fase en la que está. La probabilidad se asigna sola y calcula la previsión ponderada.</t>
        </is>
      </c>
    </row>
    <row r="9" ht="18" customHeight="1">
      <c r="B9" s="4" t="inlineStr">
        <is>
          <t>4.  Lo importante de la hoja son las dos últimas columnas: qué es lo siguiente que tienes que hacer y cuándo.</t>
        </is>
      </c>
    </row>
    <row r="10" ht="18" customHeight="1">
      <c r="B10" s="4" t="inlineStr">
        <is>
          <t>5.  Si la fecha ya ha pasado, los días salen en rojo. Esa es tu lista de tareas de cada lunes.</t>
        </is>
      </c>
    </row>
    <row r="11" ht="18" customHeight="1">
      <c r="B11" s="4" t="inlineStr">
        <is>
          <t>6.  «Panel» te dice cuánto tienes en juego, cuánto has ganado y tu tasa de conversión real.</t>
        </is>
      </c>
    </row>
    <row r="13">
      <c r="B13" s="3" t="inlineStr">
        <is>
          <t>LEYENDA DE COLORES</t>
        </is>
      </c>
    </row>
    <row r="14">
      <c r="B14" s="5" t="inlineStr">
        <is>
          <t>Fondo crema y texto azul — lo escribes tú</t>
        </is>
      </c>
    </row>
    <row r="15">
      <c r="B15" s="5" t="inlineStr">
        <is>
          <t>Texto verde — se calcula solo, no lo toques</t>
        </is>
      </c>
    </row>
    <row r="16">
      <c r="B16" s="5" t="inlineStr">
        <is>
          <t>Fila verde — totales</t>
        </is>
      </c>
    </row>
    <row r="18">
      <c r="B18" s="6" t="inlineStr">
        <is>
          <t>La previsión ponderada no es dinero que tengas: es una estimación para no confundir el embudo con la caja.</t>
        </is>
      </c>
    </row>
    <row r="19">
      <c r="B19" s="6" t="inlineStr">
        <is>
          <t>Si tienes muchas oportunidades sin próxima acción fijada, eso es lo que se te está enfriando.</t>
        </is>
      </c>
    </row>
    <row r="21" ht="30" customHeight="1">
      <c r="B21" s="6" t="inlineStr">
        <is>
          <t>La hoja está protegida para que no borres una fórmula sin querer. Puedes quitarlo en Revisar → Desproteger hoja (no tiene contraseña).</t>
        </is>
      </c>
    </row>
    <row r="23">
      <c r="B23" s="7" t="inlineStr">
        <is>
          <t>No afiliado a Microsoft. Excel® es una marca registrada de Microsoft Corporation.</t>
        </is>
      </c>
    </row>
  </sheetData>
  <mergeCells count="1">
    <mergeCell ref="B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H1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6" customWidth="1" min="3" max="3"/>
    <col width="3" customWidth="1" min="4" max="4"/>
    <col width="22" customWidth="1" min="5" max="5"/>
    <col width="10" customWidth="1" min="6" max="6"/>
    <col width="14" customWidth="1" min="7" max="7"/>
  </cols>
  <sheetData>
    <row r="2" ht="34" customHeight="1">
      <c r="B2" s="1" t="inlineStr">
        <is>
          <t>PANEL COMERCIAL</t>
        </is>
      </c>
      <c r="C2" s="8" t="n"/>
      <c r="D2" s="8" t="n"/>
      <c r="E2" s="8" t="n"/>
      <c r="F2" s="8" t="n"/>
      <c r="G2" s="8" t="n"/>
      <c r="H2" s="8" t="n"/>
    </row>
    <row r="3">
      <c r="E3" s="3" t="inlineStr">
        <is>
          <t>Embudo</t>
        </is>
      </c>
    </row>
    <row r="4" ht="30" customHeight="1">
      <c r="B4" s="9" t="inlineStr">
        <is>
          <t>Oportunidades abiertas</t>
        </is>
      </c>
      <c r="C4" s="10">
        <f>COUNTIFS(Oportunidades!$F$5:$F$154,"&lt;&gt;Ganada",Oportunidades!$F$5:$F$154,"&lt;&gt;Perdida",Oportunidades!$F$5:$F$154,"&lt;&gt;")</f>
        <v/>
      </c>
      <c r="E4" s="11" t="inlineStr">
        <is>
          <t>Fase</t>
        </is>
      </c>
      <c r="F4" s="11" t="inlineStr">
        <is>
          <t>Nº</t>
        </is>
      </c>
      <c r="G4" s="11" t="inlineStr">
        <is>
          <t>Importe</t>
        </is>
      </c>
    </row>
    <row r="5">
      <c r="B5" s="9" t="inlineStr">
        <is>
          <t>Importe en juego</t>
        </is>
      </c>
      <c r="C5" s="12">
        <f>SUMIFS(Oportunidades!$E$5:$E$154,Oportunidades!$F$5:$F$154,"&lt;&gt;Ganada",Oportunidades!$F$5:$F$154,"&lt;&gt;Perdida",Oportunidades!$F$5:$F$154,"&lt;&gt;")</f>
        <v/>
      </c>
      <c r="E5" s="13" t="inlineStr">
        <is>
          <t>Contacto inicial</t>
        </is>
      </c>
      <c r="F5" s="14">
        <f>COUNTIF(Oportunidades!$F$5:$F$154,E5)</f>
        <v/>
      </c>
      <c r="G5" s="15">
        <f>SUMIF(Oportunidades!$F$5:$F$154,E5,Oportunidades!$E$5:$E$154)</f>
        <v/>
      </c>
    </row>
    <row r="6">
      <c r="B6" s="9" t="inlineStr">
        <is>
          <t>Previsión ponderada</t>
        </is>
      </c>
      <c r="C6" s="12">
        <f>SUMIFS(Oportunidades!$H$5:$H$154,Oportunidades!$F$5:$F$154,"&lt;&gt;Ganada",Oportunidades!$F$5:$F$154,"&lt;&gt;Perdida",Oportunidades!$F$5:$F$154,"&lt;&gt;")</f>
        <v/>
      </c>
      <c r="E6" s="13" t="inlineStr">
        <is>
          <t>Propuesta enviada</t>
        </is>
      </c>
      <c r="F6" s="14">
        <f>COUNTIF(Oportunidades!$F$5:$F$154,E6)</f>
        <v/>
      </c>
      <c r="G6" s="15">
        <f>SUMIF(Oportunidades!$F$5:$F$154,E6,Oportunidades!$E$5:$E$154)</f>
        <v/>
      </c>
    </row>
    <row r="7">
      <c r="B7" s="9" t="inlineStr">
        <is>
          <t>Ganado</t>
        </is>
      </c>
      <c r="C7" s="12">
        <f>SUMIF(Oportunidades!$F$5:$F$154,"Ganada",Oportunidades!$E$5:$E$154)</f>
        <v/>
      </c>
      <c r="E7" s="13" t="inlineStr">
        <is>
          <t>Negociación</t>
        </is>
      </c>
      <c r="F7" s="14">
        <f>COUNTIF(Oportunidades!$F$5:$F$154,E7)</f>
        <v/>
      </c>
      <c r="G7" s="15">
        <f>SUMIF(Oportunidades!$F$5:$F$154,E7,Oportunidades!$E$5:$E$154)</f>
        <v/>
      </c>
    </row>
    <row r="8">
      <c r="B8" s="9" t="inlineStr">
        <is>
          <t>Perdido</t>
        </is>
      </c>
      <c r="C8" s="12">
        <f>SUMIF(Oportunidades!$F$5:$F$154,"Perdida",Oportunidades!$E$5:$E$154)</f>
        <v/>
      </c>
      <c r="E8" s="13" t="inlineStr">
        <is>
          <t>Ganada</t>
        </is>
      </c>
      <c r="F8" s="14">
        <f>COUNTIF(Oportunidades!$F$5:$F$154,E8)</f>
        <v/>
      </c>
      <c r="G8" s="15">
        <f>SUMIF(Oportunidades!$F$5:$F$154,E8,Oportunidades!$E$5:$E$154)</f>
        <v/>
      </c>
    </row>
    <row r="9">
      <c r="B9" s="9" t="inlineStr">
        <is>
          <t>Tasa de conversión</t>
        </is>
      </c>
      <c r="C9" s="16">
        <f>IF(COUNTIF(Oportunidades!$F$5:$F$154,"Ganada")+COUNTIF(Oportunidades!$F$5:$F$154,"Perdida")=0,"",COUNTIF(Oportunidades!$F$5:$F$154,"Ganada")/(COUNTIF(Oportunidades!$F$5:$F$154,"Ganada")+COUNTIF(Oportunidades!$F$5:$F$154,"Perdida")))</f>
        <v/>
      </c>
      <c r="E9" s="13" t="inlineStr">
        <is>
          <t>Perdida</t>
        </is>
      </c>
      <c r="F9" s="14">
        <f>COUNTIF(Oportunidades!$F$5:$F$154,E9)</f>
        <v/>
      </c>
      <c r="G9" s="15">
        <f>SUMIF(Oportunidades!$F$5:$F$154,E9,Oportunidades!$E$5:$E$154)</f>
        <v/>
      </c>
    </row>
    <row r="10">
      <c r="B10" s="9" t="inlineStr">
        <is>
          <t>Acciones que se te han pasado</t>
        </is>
      </c>
      <c r="C10" s="10">
        <f>COUNTIF(Oportunidades!$K$5:$K$154,"&lt;0")</f>
        <v/>
      </c>
    </row>
    <row r="11">
      <c r="B11" s="9" t="inlineStr">
        <is>
          <t>Clientes en la base</t>
        </is>
      </c>
      <c r="C11" s="10">
        <f>COUNTA(Clientes!$B$5:$B$104)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B2:H2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6" customWidth="1" min="1" max="1"/>
    <col width="20" customWidth="1" min="2" max="2"/>
    <col width="14" customWidth="1" min="3" max="3"/>
    <col width="18" customWidth="1" min="4" max="4"/>
  </cols>
  <sheetData>
    <row r="1">
      <c r="A1" t="inlineStr">
        <is>
          <t>Estado cliente</t>
        </is>
      </c>
      <c r="B1" t="inlineStr">
        <is>
          <t>Fase</t>
        </is>
      </c>
      <c r="C1" t="inlineStr">
        <is>
          <t>Probabilidad</t>
        </is>
      </c>
      <c r="D1" t="inlineStr">
        <is>
          <t>Origen</t>
        </is>
      </c>
    </row>
    <row r="2">
      <c r="A2" t="inlineStr">
        <is>
          <t>Potencial</t>
        </is>
      </c>
      <c r="B2" t="inlineStr">
        <is>
          <t>Contacto inicial</t>
        </is>
      </c>
      <c r="C2" s="17" t="n">
        <v>0.1</v>
      </c>
      <c r="D2" t="inlineStr">
        <is>
          <t>Recomendación</t>
        </is>
      </c>
    </row>
    <row r="3">
      <c r="A3" t="inlineStr">
        <is>
          <t>Activo</t>
        </is>
      </c>
      <c r="B3" t="inlineStr">
        <is>
          <t>Propuesta enviada</t>
        </is>
      </c>
      <c r="C3" s="17" t="n">
        <v>0.4</v>
      </c>
      <c r="D3" t="inlineStr">
        <is>
          <t>Web</t>
        </is>
      </c>
    </row>
    <row r="4">
      <c r="A4" t="inlineStr">
        <is>
          <t>Inactivo</t>
        </is>
      </c>
      <c r="B4" t="inlineStr">
        <is>
          <t>Negociación</t>
        </is>
      </c>
      <c r="C4" s="17" t="n">
        <v>0.7</v>
      </c>
      <c r="D4" t="inlineStr">
        <is>
          <t>Redes sociales</t>
        </is>
      </c>
    </row>
    <row r="5">
      <c r="B5" t="inlineStr">
        <is>
          <t>Ganada</t>
        </is>
      </c>
      <c r="C5" s="17" t="n">
        <v>1</v>
      </c>
      <c r="D5" t="inlineStr">
        <is>
          <t>Email frío</t>
        </is>
      </c>
    </row>
    <row r="6">
      <c r="B6" t="inlineStr">
        <is>
          <t>Perdida</t>
        </is>
      </c>
      <c r="C6" s="17" t="n">
        <v>0</v>
      </c>
      <c r="D6" t="inlineStr">
        <is>
          <t>Evento</t>
        </is>
      </c>
    </row>
    <row r="7">
      <c r="D7" t="inlineStr">
        <is>
          <t>Cliente antiguo</t>
        </is>
      </c>
    </row>
    <row r="8">
      <c r="D8" t="inlineStr">
        <is>
          <t>Otro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J10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8" customWidth="1" min="2" max="2"/>
    <col width="22" customWidth="1" min="3" max="3"/>
    <col width="26" customWidth="1" min="4" max="4"/>
    <col width="15" customWidth="1" min="5" max="5"/>
    <col width="16" customWidth="1" min="6" max="6"/>
    <col width="18" customWidth="1" min="7" max="7"/>
    <col width="13" customWidth="1" min="8" max="8"/>
    <col width="15" customWidth="1" min="9" max="9"/>
    <col width="34" customWidth="1" min="10" max="10"/>
  </cols>
  <sheetData>
    <row r="2" ht="34" customHeight="1">
      <c r="B2" s="1" t="inlineStr">
        <is>
          <t>CLIENTES Y CONTACTOS</t>
        </is>
      </c>
      <c r="C2" s="8" t="n"/>
      <c r="D2" s="8" t="n"/>
      <c r="E2" s="8" t="n"/>
      <c r="F2" s="8" t="n"/>
      <c r="G2" s="8" t="n"/>
      <c r="H2" s="8" t="n"/>
      <c r="I2" s="8" t="n"/>
      <c r="J2" s="8" t="n"/>
    </row>
    <row r="4" ht="30" customHeight="1">
      <c r="B4" s="11" t="inlineStr">
        <is>
          <t>Nombre o empresa</t>
        </is>
      </c>
      <c r="C4" s="11" t="inlineStr">
        <is>
          <t>Persona de contacto</t>
        </is>
      </c>
      <c r="D4" s="11" t="inlineStr">
        <is>
          <t>Email</t>
        </is>
      </c>
      <c r="E4" s="11" t="inlineStr">
        <is>
          <t>Teléfono</t>
        </is>
      </c>
      <c r="F4" s="11" t="inlineStr">
        <is>
          <t>Ciudad</t>
        </is>
      </c>
      <c r="G4" s="11" t="inlineStr">
        <is>
          <t>Origen</t>
        </is>
      </c>
      <c r="H4" s="11" t="inlineStr">
        <is>
          <t>Estado</t>
        </is>
      </c>
      <c r="I4" s="11" t="inlineStr">
        <is>
          <t>Último contacto</t>
        </is>
      </c>
      <c r="J4" s="11" t="inlineStr">
        <is>
          <t>Notas</t>
        </is>
      </c>
    </row>
    <row r="5">
      <c r="B5" s="18" t="inlineStr">
        <is>
          <t>Cliente Ejemplo S.L.</t>
        </is>
      </c>
      <c r="C5" s="18" t="inlineStr">
        <is>
          <t>Marta Ruiz</t>
        </is>
      </c>
      <c r="D5" s="18" t="inlineStr">
        <is>
          <t>marta@ejemplo.com</t>
        </is>
      </c>
      <c r="E5" s="18" t="n"/>
      <c r="F5" s="18" t="inlineStr">
        <is>
          <t>Palma</t>
        </is>
      </c>
      <c r="G5" s="18" t="inlineStr">
        <is>
          <t>Recomendación</t>
        </is>
      </c>
      <c r="H5" s="18" t="inlineStr">
        <is>
          <t>Activo</t>
        </is>
      </c>
      <c r="I5" s="19" t="n"/>
      <c r="J5" s="18" t="n"/>
    </row>
    <row r="6">
      <c r="B6" s="18" t="n"/>
      <c r="C6" s="18" t="n"/>
      <c r="D6" s="18" t="n"/>
      <c r="E6" s="18" t="n"/>
      <c r="F6" s="18" t="n"/>
      <c r="G6" s="18" t="n"/>
      <c r="H6" s="18" t="n"/>
      <c r="I6" s="19" t="n"/>
      <c r="J6" s="18" t="n"/>
    </row>
    <row r="7">
      <c r="B7" s="18" t="n"/>
      <c r="C7" s="18" t="n"/>
      <c r="D7" s="18" t="n"/>
      <c r="E7" s="18" t="n"/>
      <c r="F7" s="18" t="n"/>
      <c r="G7" s="18" t="n"/>
      <c r="H7" s="18" t="n"/>
      <c r="I7" s="19" t="n"/>
      <c r="J7" s="18" t="n"/>
    </row>
    <row r="8">
      <c r="B8" s="18" t="n"/>
      <c r="C8" s="18" t="n"/>
      <c r="D8" s="18" t="n"/>
      <c r="E8" s="18" t="n"/>
      <c r="F8" s="18" t="n"/>
      <c r="G8" s="18" t="n"/>
      <c r="H8" s="18" t="n"/>
      <c r="I8" s="19" t="n"/>
      <c r="J8" s="18" t="n"/>
    </row>
    <row r="9">
      <c r="B9" s="18" t="n"/>
      <c r="C9" s="18" t="n"/>
      <c r="D9" s="18" t="n"/>
      <c r="E9" s="18" t="n"/>
      <c r="F9" s="18" t="n"/>
      <c r="G9" s="18" t="n"/>
      <c r="H9" s="18" t="n"/>
      <c r="I9" s="19" t="n"/>
      <c r="J9" s="18" t="n"/>
    </row>
    <row r="10">
      <c r="B10" s="18" t="n"/>
      <c r="C10" s="18" t="n"/>
      <c r="D10" s="18" t="n"/>
      <c r="E10" s="18" t="n"/>
      <c r="F10" s="18" t="n"/>
      <c r="G10" s="18" t="n"/>
      <c r="H10" s="18" t="n"/>
      <c r="I10" s="19" t="n"/>
      <c r="J10" s="18" t="n"/>
    </row>
    <row r="11">
      <c r="B11" s="18" t="n"/>
      <c r="C11" s="18" t="n"/>
      <c r="D11" s="18" t="n"/>
      <c r="E11" s="18" t="n"/>
      <c r="F11" s="18" t="n"/>
      <c r="G11" s="18" t="n"/>
      <c r="H11" s="18" t="n"/>
      <c r="I11" s="19" t="n"/>
      <c r="J11" s="18" t="n"/>
    </row>
    <row r="12">
      <c r="B12" s="18" t="n"/>
      <c r="C12" s="18" t="n"/>
      <c r="D12" s="18" t="n"/>
      <c r="E12" s="18" t="n"/>
      <c r="F12" s="18" t="n"/>
      <c r="G12" s="18" t="n"/>
      <c r="H12" s="18" t="n"/>
      <c r="I12" s="19" t="n"/>
      <c r="J12" s="18" t="n"/>
    </row>
    <row r="13">
      <c r="B13" s="18" t="n"/>
      <c r="C13" s="18" t="n"/>
      <c r="D13" s="18" t="n"/>
      <c r="E13" s="18" t="n"/>
      <c r="F13" s="18" t="n"/>
      <c r="G13" s="18" t="n"/>
      <c r="H13" s="18" t="n"/>
      <c r="I13" s="19" t="n"/>
      <c r="J13" s="18" t="n"/>
    </row>
    <row r="14">
      <c r="B14" s="18" t="n"/>
      <c r="C14" s="18" t="n"/>
      <c r="D14" s="18" t="n"/>
      <c r="E14" s="18" t="n"/>
      <c r="F14" s="18" t="n"/>
      <c r="G14" s="18" t="n"/>
      <c r="H14" s="18" t="n"/>
      <c r="I14" s="19" t="n"/>
      <c r="J14" s="18" t="n"/>
    </row>
    <row r="15">
      <c r="B15" s="18" t="n"/>
      <c r="C15" s="18" t="n"/>
      <c r="D15" s="18" t="n"/>
      <c r="E15" s="18" t="n"/>
      <c r="F15" s="18" t="n"/>
      <c r="G15" s="18" t="n"/>
      <c r="H15" s="18" t="n"/>
      <c r="I15" s="19" t="n"/>
      <c r="J15" s="18" t="n"/>
    </row>
    <row r="16">
      <c r="B16" s="18" t="n"/>
      <c r="C16" s="18" t="n"/>
      <c r="D16" s="18" t="n"/>
      <c r="E16" s="18" t="n"/>
      <c r="F16" s="18" t="n"/>
      <c r="G16" s="18" t="n"/>
      <c r="H16" s="18" t="n"/>
      <c r="I16" s="19" t="n"/>
      <c r="J16" s="18" t="n"/>
    </row>
    <row r="17">
      <c r="B17" s="18" t="n"/>
      <c r="C17" s="18" t="n"/>
      <c r="D17" s="18" t="n"/>
      <c r="E17" s="18" t="n"/>
      <c r="F17" s="18" t="n"/>
      <c r="G17" s="18" t="n"/>
      <c r="H17" s="18" t="n"/>
      <c r="I17" s="19" t="n"/>
      <c r="J17" s="18" t="n"/>
    </row>
    <row r="18">
      <c r="B18" s="18" t="n"/>
      <c r="C18" s="18" t="n"/>
      <c r="D18" s="18" t="n"/>
      <c r="E18" s="18" t="n"/>
      <c r="F18" s="18" t="n"/>
      <c r="G18" s="18" t="n"/>
      <c r="H18" s="18" t="n"/>
      <c r="I18" s="19" t="n"/>
      <c r="J18" s="18" t="n"/>
    </row>
    <row r="19">
      <c r="B19" s="18" t="n"/>
      <c r="C19" s="18" t="n"/>
      <c r="D19" s="18" t="n"/>
      <c r="E19" s="18" t="n"/>
      <c r="F19" s="18" t="n"/>
      <c r="G19" s="18" t="n"/>
      <c r="H19" s="18" t="n"/>
      <c r="I19" s="19" t="n"/>
      <c r="J19" s="18" t="n"/>
    </row>
    <row r="20">
      <c r="B20" s="18" t="n"/>
      <c r="C20" s="18" t="n"/>
      <c r="D20" s="18" t="n"/>
      <c r="E20" s="18" t="n"/>
      <c r="F20" s="18" t="n"/>
      <c r="G20" s="18" t="n"/>
      <c r="H20" s="18" t="n"/>
      <c r="I20" s="19" t="n"/>
      <c r="J20" s="18" t="n"/>
    </row>
    <row r="21">
      <c r="B21" s="18" t="n"/>
      <c r="C21" s="18" t="n"/>
      <c r="D21" s="18" t="n"/>
      <c r="E21" s="18" t="n"/>
      <c r="F21" s="18" t="n"/>
      <c r="G21" s="18" t="n"/>
      <c r="H21" s="18" t="n"/>
      <c r="I21" s="19" t="n"/>
      <c r="J21" s="18" t="n"/>
    </row>
    <row r="22">
      <c r="B22" s="18" t="n"/>
      <c r="C22" s="18" t="n"/>
      <c r="D22" s="18" t="n"/>
      <c r="E22" s="18" t="n"/>
      <c r="F22" s="18" t="n"/>
      <c r="G22" s="18" t="n"/>
      <c r="H22" s="18" t="n"/>
      <c r="I22" s="19" t="n"/>
      <c r="J22" s="18" t="n"/>
    </row>
    <row r="23">
      <c r="B23" s="18" t="n"/>
      <c r="C23" s="18" t="n"/>
      <c r="D23" s="18" t="n"/>
      <c r="E23" s="18" t="n"/>
      <c r="F23" s="18" t="n"/>
      <c r="G23" s="18" t="n"/>
      <c r="H23" s="18" t="n"/>
      <c r="I23" s="19" t="n"/>
      <c r="J23" s="18" t="n"/>
    </row>
    <row r="24">
      <c r="B24" s="18" t="n"/>
      <c r="C24" s="18" t="n"/>
      <c r="D24" s="18" t="n"/>
      <c r="E24" s="18" t="n"/>
      <c r="F24" s="18" t="n"/>
      <c r="G24" s="18" t="n"/>
      <c r="H24" s="18" t="n"/>
      <c r="I24" s="19" t="n"/>
      <c r="J24" s="18" t="n"/>
    </row>
    <row r="25">
      <c r="B25" s="18" t="n"/>
      <c r="C25" s="18" t="n"/>
      <c r="D25" s="18" t="n"/>
      <c r="E25" s="18" t="n"/>
      <c r="F25" s="18" t="n"/>
      <c r="G25" s="18" t="n"/>
      <c r="H25" s="18" t="n"/>
      <c r="I25" s="19" t="n"/>
      <c r="J25" s="18" t="n"/>
    </row>
    <row r="26">
      <c r="B26" s="18" t="n"/>
      <c r="C26" s="18" t="n"/>
      <c r="D26" s="18" t="n"/>
      <c r="E26" s="18" t="n"/>
      <c r="F26" s="18" t="n"/>
      <c r="G26" s="18" t="n"/>
      <c r="H26" s="18" t="n"/>
      <c r="I26" s="19" t="n"/>
      <c r="J26" s="18" t="n"/>
    </row>
    <row r="27">
      <c r="B27" s="18" t="n"/>
      <c r="C27" s="18" t="n"/>
      <c r="D27" s="18" t="n"/>
      <c r="E27" s="18" t="n"/>
      <c r="F27" s="18" t="n"/>
      <c r="G27" s="18" t="n"/>
      <c r="H27" s="18" t="n"/>
      <c r="I27" s="19" t="n"/>
      <c r="J27" s="18" t="n"/>
    </row>
    <row r="28">
      <c r="B28" s="18" t="n"/>
      <c r="C28" s="18" t="n"/>
      <c r="D28" s="18" t="n"/>
      <c r="E28" s="18" t="n"/>
      <c r="F28" s="18" t="n"/>
      <c r="G28" s="18" t="n"/>
      <c r="H28" s="18" t="n"/>
      <c r="I28" s="19" t="n"/>
      <c r="J28" s="18" t="n"/>
    </row>
    <row r="29">
      <c r="B29" s="18" t="n"/>
      <c r="C29" s="18" t="n"/>
      <c r="D29" s="18" t="n"/>
      <c r="E29" s="18" t="n"/>
      <c r="F29" s="18" t="n"/>
      <c r="G29" s="18" t="n"/>
      <c r="H29" s="18" t="n"/>
      <c r="I29" s="19" t="n"/>
      <c r="J29" s="18" t="n"/>
    </row>
    <row r="30">
      <c r="B30" s="18" t="n"/>
      <c r="C30" s="18" t="n"/>
      <c r="D30" s="18" t="n"/>
      <c r="E30" s="18" t="n"/>
      <c r="F30" s="18" t="n"/>
      <c r="G30" s="18" t="n"/>
      <c r="H30" s="18" t="n"/>
      <c r="I30" s="19" t="n"/>
      <c r="J30" s="18" t="n"/>
    </row>
    <row r="31">
      <c r="B31" s="18" t="n"/>
      <c r="C31" s="18" t="n"/>
      <c r="D31" s="18" t="n"/>
      <c r="E31" s="18" t="n"/>
      <c r="F31" s="18" t="n"/>
      <c r="G31" s="18" t="n"/>
      <c r="H31" s="18" t="n"/>
      <c r="I31" s="19" t="n"/>
      <c r="J31" s="18" t="n"/>
    </row>
    <row r="32">
      <c r="B32" s="18" t="n"/>
      <c r="C32" s="18" t="n"/>
      <c r="D32" s="18" t="n"/>
      <c r="E32" s="18" t="n"/>
      <c r="F32" s="18" t="n"/>
      <c r="G32" s="18" t="n"/>
      <c r="H32" s="18" t="n"/>
      <c r="I32" s="19" t="n"/>
      <c r="J32" s="18" t="n"/>
    </row>
    <row r="33">
      <c r="B33" s="18" t="n"/>
      <c r="C33" s="18" t="n"/>
      <c r="D33" s="18" t="n"/>
      <c r="E33" s="18" t="n"/>
      <c r="F33" s="18" t="n"/>
      <c r="G33" s="18" t="n"/>
      <c r="H33" s="18" t="n"/>
      <c r="I33" s="19" t="n"/>
      <c r="J33" s="18" t="n"/>
    </row>
    <row r="34">
      <c r="B34" s="18" t="n"/>
      <c r="C34" s="18" t="n"/>
      <c r="D34" s="18" t="n"/>
      <c r="E34" s="18" t="n"/>
      <c r="F34" s="18" t="n"/>
      <c r="G34" s="18" t="n"/>
      <c r="H34" s="18" t="n"/>
      <c r="I34" s="19" t="n"/>
      <c r="J34" s="18" t="n"/>
    </row>
    <row r="35">
      <c r="B35" s="18" t="n"/>
      <c r="C35" s="18" t="n"/>
      <c r="D35" s="18" t="n"/>
      <c r="E35" s="18" t="n"/>
      <c r="F35" s="18" t="n"/>
      <c r="G35" s="18" t="n"/>
      <c r="H35" s="18" t="n"/>
      <c r="I35" s="19" t="n"/>
      <c r="J35" s="18" t="n"/>
    </row>
    <row r="36">
      <c r="B36" s="18" t="n"/>
      <c r="C36" s="18" t="n"/>
      <c r="D36" s="18" t="n"/>
      <c r="E36" s="18" t="n"/>
      <c r="F36" s="18" t="n"/>
      <c r="G36" s="18" t="n"/>
      <c r="H36" s="18" t="n"/>
      <c r="I36" s="19" t="n"/>
      <c r="J36" s="18" t="n"/>
    </row>
    <row r="37">
      <c r="B37" s="18" t="n"/>
      <c r="C37" s="18" t="n"/>
      <c r="D37" s="18" t="n"/>
      <c r="E37" s="18" t="n"/>
      <c r="F37" s="18" t="n"/>
      <c r="G37" s="18" t="n"/>
      <c r="H37" s="18" t="n"/>
      <c r="I37" s="19" t="n"/>
      <c r="J37" s="18" t="n"/>
    </row>
    <row r="38">
      <c r="B38" s="18" t="n"/>
      <c r="C38" s="18" t="n"/>
      <c r="D38" s="18" t="n"/>
      <c r="E38" s="18" t="n"/>
      <c r="F38" s="18" t="n"/>
      <c r="G38" s="18" t="n"/>
      <c r="H38" s="18" t="n"/>
      <c r="I38" s="19" t="n"/>
      <c r="J38" s="18" t="n"/>
    </row>
    <row r="39">
      <c r="B39" s="18" t="n"/>
      <c r="C39" s="18" t="n"/>
      <c r="D39" s="18" t="n"/>
      <c r="E39" s="18" t="n"/>
      <c r="F39" s="18" t="n"/>
      <c r="G39" s="18" t="n"/>
      <c r="H39" s="18" t="n"/>
      <c r="I39" s="19" t="n"/>
      <c r="J39" s="18" t="n"/>
    </row>
    <row r="40">
      <c r="B40" s="18" t="n"/>
      <c r="C40" s="18" t="n"/>
      <c r="D40" s="18" t="n"/>
      <c r="E40" s="18" t="n"/>
      <c r="F40" s="18" t="n"/>
      <c r="G40" s="18" t="n"/>
      <c r="H40" s="18" t="n"/>
      <c r="I40" s="19" t="n"/>
      <c r="J40" s="18" t="n"/>
    </row>
    <row r="41">
      <c r="B41" s="18" t="n"/>
      <c r="C41" s="18" t="n"/>
      <c r="D41" s="18" t="n"/>
      <c r="E41" s="18" t="n"/>
      <c r="F41" s="18" t="n"/>
      <c r="G41" s="18" t="n"/>
      <c r="H41" s="18" t="n"/>
      <c r="I41" s="19" t="n"/>
      <c r="J41" s="18" t="n"/>
    </row>
    <row r="42">
      <c r="B42" s="18" t="n"/>
      <c r="C42" s="18" t="n"/>
      <c r="D42" s="18" t="n"/>
      <c r="E42" s="18" t="n"/>
      <c r="F42" s="18" t="n"/>
      <c r="G42" s="18" t="n"/>
      <c r="H42" s="18" t="n"/>
      <c r="I42" s="19" t="n"/>
      <c r="J42" s="18" t="n"/>
    </row>
    <row r="43">
      <c r="B43" s="18" t="n"/>
      <c r="C43" s="18" t="n"/>
      <c r="D43" s="18" t="n"/>
      <c r="E43" s="18" t="n"/>
      <c r="F43" s="18" t="n"/>
      <c r="G43" s="18" t="n"/>
      <c r="H43" s="18" t="n"/>
      <c r="I43" s="19" t="n"/>
      <c r="J43" s="18" t="n"/>
    </row>
    <row r="44">
      <c r="B44" s="18" t="n"/>
      <c r="C44" s="18" t="n"/>
      <c r="D44" s="18" t="n"/>
      <c r="E44" s="18" t="n"/>
      <c r="F44" s="18" t="n"/>
      <c r="G44" s="18" t="n"/>
      <c r="H44" s="18" t="n"/>
      <c r="I44" s="19" t="n"/>
      <c r="J44" s="18" t="n"/>
    </row>
    <row r="45">
      <c r="B45" s="18" t="n"/>
      <c r="C45" s="18" t="n"/>
      <c r="D45" s="18" t="n"/>
      <c r="E45" s="18" t="n"/>
      <c r="F45" s="18" t="n"/>
      <c r="G45" s="18" t="n"/>
      <c r="H45" s="18" t="n"/>
      <c r="I45" s="19" t="n"/>
      <c r="J45" s="18" t="n"/>
    </row>
    <row r="46">
      <c r="B46" s="18" t="n"/>
      <c r="C46" s="18" t="n"/>
      <c r="D46" s="18" t="n"/>
      <c r="E46" s="18" t="n"/>
      <c r="F46" s="18" t="n"/>
      <c r="G46" s="18" t="n"/>
      <c r="H46" s="18" t="n"/>
      <c r="I46" s="19" t="n"/>
      <c r="J46" s="18" t="n"/>
    </row>
    <row r="47">
      <c r="B47" s="18" t="n"/>
      <c r="C47" s="18" t="n"/>
      <c r="D47" s="18" t="n"/>
      <c r="E47" s="18" t="n"/>
      <c r="F47" s="18" t="n"/>
      <c r="G47" s="18" t="n"/>
      <c r="H47" s="18" t="n"/>
      <c r="I47" s="19" t="n"/>
      <c r="J47" s="18" t="n"/>
    </row>
    <row r="48">
      <c r="B48" s="18" t="n"/>
      <c r="C48" s="18" t="n"/>
      <c r="D48" s="18" t="n"/>
      <c r="E48" s="18" t="n"/>
      <c r="F48" s="18" t="n"/>
      <c r="G48" s="18" t="n"/>
      <c r="H48" s="18" t="n"/>
      <c r="I48" s="19" t="n"/>
      <c r="J48" s="18" t="n"/>
    </row>
    <row r="49">
      <c r="B49" s="18" t="n"/>
      <c r="C49" s="18" t="n"/>
      <c r="D49" s="18" t="n"/>
      <c r="E49" s="18" t="n"/>
      <c r="F49" s="18" t="n"/>
      <c r="G49" s="18" t="n"/>
      <c r="H49" s="18" t="n"/>
      <c r="I49" s="19" t="n"/>
      <c r="J49" s="18" t="n"/>
    </row>
    <row r="50">
      <c r="B50" s="18" t="n"/>
      <c r="C50" s="18" t="n"/>
      <c r="D50" s="18" t="n"/>
      <c r="E50" s="18" t="n"/>
      <c r="F50" s="18" t="n"/>
      <c r="G50" s="18" t="n"/>
      <c r="H50" s="18" t="n"/>
      <c r="I50" s="19" t="n"/>
      <c r="J50" s="18" t="n"/>
    </row>
    <row r="51">
      <c r="B51" s="18" t="n"/>
      <c r="C51" s="18" t="n"/>
      <c r="D51" s="18" t="n"/>
      <c r="E51" s="18" t="n"/>
      <c r="F51" s="18" t="n"/>
      <c r="G51" s="18" t="n"/>
      <c r="H51" s="18" t="n"/>
      <c r="I51" s="19" t="n"/>
      <c r="J51" s="18" t="n"/>
    </row>
    <row r="52">
      <c r="B52" s="18" t="n"/>
      <c r="C52" s="18" t="n"/>
      <c r="D52" s="18" t="n"/>
      <c r="E52" s="18" t="n"/>
      <c r="F52" s="18" t="n"/>
      <c r="G52" s="18" t="n"/>
      <c r="H52" s="18" t="n"/>
      <c r="I52" s="19" t="n"/>
      <c r="J52" s="18" t="n"/>
    </row>
    <row r="53">
      <c r="B53" s="18" t="n"/>
      <c r="C53" s="18" t="n"/>
      <c r="D53" s="18" t="n"/>
      <c r="E53" s="18" t="n"/>
      <c r="F53" s="18" t="n"/>
      <c r="G53" s="18" t="n"/>
      <c r="H53" s="18" t="n"/>
      <c r="I53" s="19" t="n"/>
      <c r="J53" s="18" t="n"/>
    </row>
    <row r="54">
      <c r="B54" s="18" t="n"/>
      <c r="C54" s="18" t="n"/>
      <c r="D54" s="18" t="n"/>
      <c r="E54" s="18" t="n"/>
      <c r="F54" s="18" t="n"/>
      <c r="G54" s="18" t="n"/>
      <c r="H54" s="18" t="n"/>
      <c r="I54" s="19" t="n"/>
      <c r="J54" s="18" t="n"/>
    </row>
    <row r="55">
      <c r="B55" s="18" t="n"/>
      <c r="C55" s="18" t="n"/>
      <c r="D55" s="18" t="n"/>
      <c r="E55" s="18" t="n"/>
      <c r="F55" s="18" t="n"/>
      <c r="G55" s="18" t="n"/>
      <c r="H55" s="18" t="n"/>
      <c r="I55" s="19" t="n"/>
      <c r="J55" s="18" t="n"/>
    </row>
    <row r="56">
      <c r="B56" s="18" t="n"/>
      <c r="C56" s="18" t="n"/>
      <c r="D56" s="18" t="n"/>
      <c r="E56" s="18" t="n"/>
      <c r="F56" s="18" t="n"/>
      <c r="G56" s="18" t="n"/>
      <c r="H56" s="18" t="n"/>
      <c r="I56" s="19" t="n"/>
      <c r="J56" s="18" t="n"/>
    </row>
    <row r="57">
      <c r="B57" s="18" t="n"/>
      <c r="C57" s="18" t="n"/>
      <c r="D57" s="18" t="n"/>
      <c r="E57" s="18" t="n"/>
      <c r="F57" s="18" t="n"/>
      <c r="G57" s="18" t="n"/>
      <c r="H57" s="18" t="n"/>
      <c r="I57" s="19" t="n"/>
      <c r="J57" s="18" t="n"/>
    </row>
    <row r="58">
      <c r="B58" s="18" t="n"/>
      <c r="C58" s="18" t="n"/>
      <c r="D58" s="18" t="n"/>
      <c r="E58" s="18" t="n"/>
      <c r="F58" s="18" t="n"/>
      <c r="G58" s="18" t="n"/>
      <c r="H58" s="18" t="n"/>
      <c r="I58" s="19" t="n"/>
      <c r="J58" s="18" t="n"/>
    </row>
    <row r="59">
      <c r="B59" s="18" t="n"/>
      <c r="C59" s="18" t="n"/>
      <c r="D59" s="18" t="n"/>
      <c r="E59" s="18" t="n"/>
      <c r="F59" s="18" t="n"/>
      <c r="G59" s="18" t="n"/>
      <c r="H59" s="18" t="n"/>
      <c r="I59" s="19" t="n"/>
      <c r="J59" s="18" t="n"/>
    </row>
    <row r="60">
      <c r="B60" s="18" t="n"/>
      <c r="C60" s="18" t="n"/>
      <c r="D60" s="18" t="n"/>
      <c r="E60" s="18" t="n"/>
      <c r="F60" s="18" t="n"/>
      <c r="G60" s="18" t="n"/>
      <c r="H60" s="18" t="n"/>
      <c r="I60" s="19" t="n"/>
      <c r="J60" s="18" t="n"/>
    </row>
    <row r="61">
      <c r="B61" s="18" t="n"/>
      <c r="C61" s="18" t="n"/>
      <c r="D61" s="18" t="n"/>
      <c r="E61" s="18" t="n"/>
      <c r="F61" s="18" t="n"/>
      <c r="G61" s="18" t="n"/>
      <c r="H61" s="18" t="n"/>
      <c r="I61" s="19" t="n"/>
      <c r="J61" s="18" t="n"/>
    </row>
    <row r="62">
      <c r="B62" s="18" t="n"/>
      <c r="C62" s="18" t="n"/>
      <c r="D62" s="18" t="n"/>
      <c r="E62" s="18" t="n"/>
      <c r="F62" s="18" t="n"/>
      <c r="G62" s="18" t="n"/>
      <c r="H62" s="18" t="n"/>
      <c r="I62" s="19" t="n"/>
      <c r="J62" s="18" t="n"/>
    </row>
    <row r="63">
      <c r="B63" s="18" t="n"/>
      <c r="C63" s="18" t="n"/>
      <c r="D63" s="18" t="n"/>
      <c r="E63" s="18" t="n"/>
      <c r="F63" s="18" t="n"/>
      <c r="G63" s="18" t="n"/>
      <c r="H63" s="18" t="n"/>
      <c r="I63" s="19" t="n"/>
      <c r="J63" s="18" t="n"/>
    </row>
    <row r="64">
      <c r="B64" s="18" t="n"/>
      <c r="C64" s="18" t="n"/>
      <c r="D64" s="18" t="n"/>
      <c r="E64" s="18" t="n"/>
      <c r="F64" s="18" t="n"/>
      <c r="G64" s="18" t="n"/>
      <c r="H64" s="18" t="n"/>
      <c r="I64" s="19" t="n"/>
      <c r="J64" s="18" t="n"/>
    </row>
    <row r="65">
      <c r="B65" s="18" t="n"/>
      <c r="C65" s="18" t="n"/>
      <c r="D65" s="18" t="n"/>
      <c r="E65" s="18" t="n"/>
      <c r="F65" s="18" t="n"/>
      <c r="G65" s="18" t="n"/>
      <c r="H65" s="18" t="n"/>
      <c r="I65" s="19" t="n"/>
      <c r="J65" s="18" t="n"/>
    </row>
    <row r="66">
      <c r="B66" s="18" t="n"/>
      <c r="C66" s="18" t="n"/>
      <c r="D66" s="18" t="n"/>
      <c r="E66" s="18" t="n"/>
      <c r="F66" s="18" t="n"/>
      <c r="G66" s="18" t="n"/>
      <c r="H66" s="18" t="n"/>
      <c r="I66" s="19" t="n"/>
      <c r="J66" s="18" t="n"/>
    </row>
    <row r="67">
      <c r="B67" s="18" t="n"/>
      <c r="C67" s="18" t="n"/>
      <c r="D67" s="18" t="n"/>
      <c r="E67" s="18" t="n"/>
      <c r="F67" s="18" t="n"/>
      <c r="G67" s="18" t="n"/>
      <c r="H67" s="18" t="n"/>
      <c r="I67" s="19" t="n"/>
      <c r="J67" s="18" t="n"/>
    </row>
    <row r="68">
      <c r="B68" s="18" t="n"/>
      <c r="C68" s="18" t="n"/>
      <c r="D68" s="18" t="n"/>
      <c r="E68" s="18" t="n"/>
      <c r="F68" s="18" t="n"/>
      <c r="G68" s="18" t="n"/>
      <c r="H68" s="18" t="n"/>
      <c r="I68" s="19" t="n"/>
      <c r="J68" s="18" t="n"/>
    </row>
    <row r="69">
      <c r="B69" s="18" t="n"/>
      <c r="C69" s="18" t="n"/>
      <c r="D69" s="18" t="n"/>
      <c r="E69" s="18" t="n"/>
      <c r="F69" s="18" t="n"/>
      <c r="G69" s="18" t="n"/>
      <c r="H69" s="18" t="n"/>
      <c r="I69" s="19" t="n"/>
      <c r="J69" s="18" t="n"/>
    </row>
    <row r="70">
      <c r="B70" s="18" t="n"/>
      <c r="C70" s="18" t="n"/>
      <c r="D70" s="18" t="n"/>
      <c r="E70" s="18" t="n"/>
      <c r="F70" s="18" t="n"/>
      <c r="G70" s="18" t="n"/>
      <c r="H70" s="18" t="n"/>
      <c r="I70" s="19" t="n"/>
      <c r="J70" s="18" t="n"/>
    </row>
    <row r="71">
      <c r="B71" s="18" t="n"/>
      <c r="C71" s="18" t="n"/>
      <c r="D71" s="18" t="n"/>
      <c r="E71" s="18" t="n"/>
      <c r="F71" s="18" t="n"/>
      <c r="G71" s="18" t="n"/>
      <c r="H71" s="18" t="n"/>
      <c r="I71" s="19" t="n"/>
      <c r="J71" s="18" t="n"/>
    </row>
    <row r="72">
      <c r="B72" s="18" t="n"/>
      <c r="C72" s="18" t="n"/>
      <c r="D72" s="18" t="n"/>
      <c r="E72" s="18" t="n"/>
      <c r="F72" s="18" t="n"/>
      <c r="G72" s="18" t="n"/>
      <c r="H72" s="18" t="n"/>
      <c r="I72" s="19" t="n"/>
      <c r="J72" s="18" t="n"/>
    </row>
    <row r="73">
      <c r="B73" s="18" t="n"/>
      <c r="C73" s="18" t="n"/>
      <c r="D73" s="18" t="n"/>
      <c r="E73" s="18" t="n"/>
      <c r="F73" s="18" t="n"/>
      <c r="G73" s="18" t="n"/>
      <c r="H73" s="18" t="n"/>
      <c r="I73" s="19" t="n"/>
      <c r="J73" s="18" t="n"/>
    </row>
    <row r="74">
      <c r="B74" s="18" t="n"/>
      <c r="C74" s="18" t="n"/>
      <c r="D74" s="18" t="n"/>
      <c r="E74" s="18" t="n"/>
      <c r="F74" s="18" t="n"/>
      <c r="G74" s="18" t="n"/>
      <c r="H74" s="18" t="n"/>
      <c r="I74" s="19" t="n"/>
      <c r="J74" s="18" t="n"/>
    </row>
    <row r="75">
      <c r="B75" s="18" t="n"/>
      <c r="C75" s="18" t="n"/>
      <c r="D75" s="18" t="n"/>
      <c r="E75" s="18" t="n"/>
      <c r="F75" s="18" t="n"/>
      <c r="G75" s="18" t="n"/>
      <c r="H75" s="18" t="n"/>
      <c r="I75" s="19" t="n"/>
      <c r="J75" s="18" t="n"/>
    </row>
    <row r="76">
      <c r="B76" s="18" t="n"/>
      <c r="C76" s="18" t="n"/>
      <c r="D76" s="18" t="n"/>
      <c r="E76" s="18" t="n"/>
      <c r="F76" s="18" t="n"/>
      <c r="G76" s="18" t="n"/>
      <c r="H76" s="18" t="n"/>
      <c r="I76" s="19" t="n"/>
      <c r="J76" s="18" t="n"/>
    </row>
    <row r="77">
      <c r="B77" s="18" t="n"/>
      <c r="C77" s="18" t="n"/>
      <c r="D77" s="18" t="n"/>
      <c r="E77" s="18" t="n"/>
      <c r="F77" s="18" t="n"/>
      <c r="G77" s="18" t="n"/>
      <c r="H77" s="18" t="n"/>
      <c r="I77" s="19" t="n"/>
      <c r="J77" s="18" t="n"/>
    </row>
    <row r="78">
      <c r="B78" s="18" t="n"/>
      <c r="C78" s="18" t="n"/>
      <c r="D78" s="18" t="n"/>
      <c r="E78" s="18" t="n"/>
      <c r="F78" s="18" t="n"/>
      <c r="G78" s="18" t="n"/>
      <c r="H78" s="18" t="n"/>
      <c r="I78" s="19" t="n"/>
      <c r="J78" s="18" t="n"/>
    </row>
    <row r="79">
      <c r="B79" s="18" t="n"/>
      <c r="C79" s="18" t="n"/>
      <c r="D79" s="18" t="n"/>
      <c r="E79" s="18" t="n"/>
      <c r="F79" s="18" t="n"/>
      <c r="G79" s="18" t="n"/>
      <c r="H79" s="18" t="n"/>
      <c r="I79" s="19" t="n"/>
      <c r="J79" s="18" t="n"/>
    </row>
    <row r="80">
      <c r="B80" s="18" t="n"/>
      <c r="C80" s="18" t="n"/>
      <c r="D80" s="18" t="n"/>
      <c r="E80" s="18" t="n"/>
      <c r="F80" s="18" t="n"/>
      <c r="G80" s="18" t="n"/>
      <c r="H80" s="18" t="n"/>
      <c r="I80" s="19" t="n"/>
      <c r="J80" s="18" t="n"/>
    </row>
    <row r="81">
      <c r="B81" s="18" t="n"/>
      <c r="C81" s="18" t="n"/>
      <c r="D81" s="18" t="n"/>
      <c r="E81" s="18" t="n"/>
      <c r="F81" s="18" t="n"/>
      <c r="G81" s="18" t="n"/>
      <c r="H81" s="18" t="n"/>
      <c r="I81" s="19" t="n"/>
      <c r="J81" s="18" t="n"/>
    </row>
    <row r="82">
      <c r="B82" s="18" t="n"/>
      <c r="C82" s="18" t="n"/>
      <c r="D82" s="18" t="n"/>
      <c r="E82" s="18" t="n"/>
      <c r="F82" s="18" t="n"/>
      <c r="G82" s="18" t="n"/>
      <c r="H82" s="18" t="n"/>
      <c r="I82" s="19" t="n"/>
      <c r="J82" s="18" t="n"/>
    </row>
    <row r="83">
      <c r="B83" s="18" t="n"/>
      <c r="C83" s="18" t="n"/>
      <c r="D83" s="18" t="n"/>
      <c r="E83" s="18" t="n"/>
      <c r="F83" s="18" t="n"/>
      <c r="G83" s="18" t="n"/>
      <c r="H83" s="18" t="n"/>
      <c r="I83" s="19" t="n"/>
      <c r="J83" s="18" t="n"/>
    </row>
    <row r="84">
      <c r="B84" s="18" t="n"/>
      <c r="C84" s="18" t="n"/>
      <c r="D84" s="18" t="n"/>
      <c r="E84" s="18" t="n"/>
      <c r="F84" s="18" t="n"/>
      <c r="G84" s="18" t="n"/>
      <c r="H84" s="18" t="n"/>
      <c r="I84" s="19" t="n"/>
      <c r="J84" s="18" t="n"/>
    </row>
    <row r="85">
      <c r="B85" s="18" t="n"/>
      <c r="C85" s="18" t="n"/>
      <c r="D85" s="18" t="n"/>
      <c r="E85" s="18" t="n"/>
      <c r="F85" s="18" t="n"/>
      <c r="G85" s="18" t="n"/>
      <c r="H85" s="18" t="n"/>
      <c r="I85" s="19" t="n"/>
      <c r="J85" s="18" t="n"/>
    </row>
    <row r="86">
      <c r="B86" s="18" t="n"/>
      <c r="C86" s="18" t="n"/>
      <c r="D86" s="18" t="n"/>
      <c r="E86" s="18" t="n"/>
      <c r="F86" s="18" t="n"/>
      <c r="G86" s="18" t="n"/>
      <c r="H86" s="18" t="n"/>
      <c r="I86" s="19" t="n"/>
      <c r="J86" s="18" t="n"/>
    </row>
    <row r="87">
      <c r="B87" s="18" t="n"/>
      <c r="C87" s="18" t="n"/>
      <c r="D87" s="18" t="n"/>
      <c r="E87" s="18" t="n"/>
      <c r="F87" s="18" t="n"/>
      <c r="G87" s="18" t="n"/>
      <c r="H87" s="18" t="n"/>
      <c r="I87" s="19" t="n"/>
      <c r="J87" s="18" t="n"/>
    </row>
    <row r="88">
      <c r="B88" s="18" t="n"/>
      <c r="C88" s="18" t="n"/>
      <c r="D88" s="18" t="n"/>
      <c r="E88" s="18" t="n"/>
      <c r="F88" s="18" t="n"/>
      <c r="G88" s="18" t="n"/>
      <c r="H88" s="18" t="n"/>
      <c r="I88" s="19" t="n"/>
      <c r="J88" s="18" t="n"/>
    </row>
    <row r="89">
      <c r="B89" s="18" t="n"/>
      <c r="C89" s="18" t="n"/>
      <c r="D89" s="18" t="n"/>
      <c r="E89" s="18" t="n"/>
      <c r="F89" s="18" t="n"/>
      <c r="G89" s="18" t="n"/>
      <c r="H89" s="18" t="n"/>
      <c r="I89" s="19" t="n"/>
      <c r="J89" s="18" t="n"/>
    </row>
    <row r="90">
      <c r="B90" s="18" t="n"/>
      <c r="C90" s="18" t="n"/>
      <c r="D90" s="18" t="n"/>
      <c r="E90" s="18" t="n"/>
      <c r="F90" s="18" t="n"/>
      <c r="G90" s="18" t="n"/>
      <c r="H90" s="18" t="n"/>
      <c r="I90" s="19" t="n"/>
      <c r="J90" s="18" t="n"/>
    </row>
    <row r="91">
      <c r="B91" s="18" t="n"/>
      <c r="C91" s="18" t="n"/>
      <c r="D91" s="18" t="n"/>
      <c r="E91" s="18" t="n"/>
      <c r="F91" s="18" t="n"/>
      <c r="G91" s="18" t="n"/>
      <c r="H91" s="18" t="n"/>
      <c r="I91" s="19" t="n"/>
      <c r="J91" s="18" t="n"/>
    </row>
    <row r="92">
      <c r="B92" s="18" t="n"/>
      <c r="C92" s="18" t="n"/>
      <c r="D92" s="18" t="n"/>
      <c r="E92" s="18" t="n"/>
      <c r="F92" s="18" t="n"/>
      <c r="G92" s="18" t="n"/>
      <c r="H92" s="18" t="n"/>
      <c r="I92" s="19" t="n"/>
      <c r="J92" s="18" t="n"/>
    </row>
    <row r="93">
      <c r="B93" s="18" t="n"/>
      <c r="C93" s="18" t="n"/>
      <c r="D93" s="18" t="n"/>
      <c r="E93" s="18" t="n"/>
      <c r="F93" s="18" t="n"/>
      <c r="G93" s="18" t="n"/>
      <c r="H93" s="18" t="n"/>
      <c r="I93" s="19" t="n"/>
      <c r="J93" s="18" t="n"/>
    </row>
    <row r="94">
      <c r="B94" s="18" t="n"/>
      <c r="C94" s="18" t="n"/>
      <c r="D94" s="18" t="n"/>
      <c r="E94" s="18" t="n"/>
      <c r="F94" s="18" t="n"/>
      <c r="G94" s="18" t="n"/>
      <c r="H94" s="18" t="n"/>
      <c r="I94" s="19" t="n"/>
      <c r="J94" s="18" t="n"/>
    </row>
    <row r="95">
      <c r="B95" s="18" t="n"/>
      <c r="C95" s="18" t="n"/>
      <c r="D95" s="18" t="n"/>
      <c r="E95" s="18" t="n"/>
      <c r="F95" s="18" t="n"/>
      <c r="G95" s="18" t="n"/>
      <c r="H95" s="18" t="n"/>
      <c r="I95" s="19" t="n"/>
      <c r="J95" s="18" t="n"/>
    </row>
    <row r="96">
      <c r="B96" s="18" t="n"/>
      <c r="C96" s="18" t="n"/>
      <c r="D96" s="18" t="n"/>
      <c r="E96" s="18" t="n"/>
      <c r="F96" s="18" t="n"/>
      <c r="G96" s="18" t="n"/>
      <c r="H96" s="18" t="n"/>
      <c r="I96" s="19" t="n"/>
      <c r="J96" s="18" t="n"/>
    </row>
    <row r="97">
      <c r="B97" s="18" t="n"/>
      <c r="C97" s="18" t="n"/>
      <c r="D97" s="18" t="n"/>
      <c r="E97" s="18" t="n"/>
      <c r="F97" s="18" t="n"/>
      <c r="G97" s="18" t="n"/>
      <c r="H97" s="18" t="n"/>
      <c r="I97" s="19" t="n"/>
      <c r="J97" s="18" t="n"/>
    </row>
    <row r="98">
      <c r="B98" s="18" t="n"/>
      <c r="C98" s="18" t="n"/>
      <c r="D98" s="18" t="n"/>
      <c r="E98" s="18" t="n"/>
      <c r="F98" s="18" t="n"/>
      <c r="G98" s="18" t="n"/>
      <c r="H98" s="18" t="n"/>
      <c r="I98" s="19" t="n"/>
      <c r="J98" s="18" t="n"/>
    </row>
    <row r="99">
      <c r="B99" s="18" t="n"/>
      <c r="C99" s="18" t="n"/>
      <c r="D99" s="18" t="n"/>
      <c r="E99" s="18" t="n"/>
      <c r="F99" s="18" t="n"/>
      <c r="G99" s="18" t="n"/>
      <c r="H99" s="18" t="n"/>
      <c r="I99" s="19" t="n"/>
      <c r="J99" s="18" t="n"/>
    </row>
    <row r="100">
      <c r="B100" s="18" t="n"/>
      <c r="C100" s="18" t="n"/>
      <c r="D100" s="18" t="n"/>
      <c r="E100" s="18" t="n"/>
      <c r="F100" s="18" t="n"/>
      <c r="G100" s="18" t="n"/>
      <c r="H100" s="18" t="n"/>
      <c r="I100" s="19" t="n"/>
      <c r="J100" s="18" t="n"/>
    </row>
    <row r="101">
      <c r="B101" s="18" t="n"/>
      <c r="C101" s="18" t="n"/>
      <c r="D101" s="18" t="n"/>
      <c r="E101" s="18" t="n"/>
      <c r="F101" s="18" t="n"/>
      <c r="G101" s="18" t="n"/>
      <c r="H101" s="18" t="n"/>
      <c r="I101" s="19" t="n"/>
      <c r="J101" s="18" t="n"/>
    </row>
    <row r="102">
      <c r="B102" s="18" t="n"/>
      <c r="C102" s="18" t="n"/>
      <c r="D102" s="18" t="n"/>
      <c r="E102" s="18" t="n"/>
      <c r="F102" s="18" t="n"/>
      <c r="G102" s="18" t="n"/>
      <c r="H102" s="18" t="n"/>
      <c r="I102" s="19" t="n"/>
      <c r="J102" s="18" t="n"/>
    </row>
    <row r="103">
      <c r="B103" s="18" t="n"/>
      <c r="C103" s="18" t="n"/>
      <c r="D103" s="18" t="n"/>
      <c r="E103" s="18" t="n"/>
      <c r="F103" s="18" t="n"/>
      <c r="G103" s="18" t="n"/>
      <c r="H103" s="18" t="n"/>
      <c r="I103" s="19" t="n"/>
      <c r="J103" s="18" t="n"/>
    </row>
    <row r="104">
      <c r="B104" s="18" t="n"/>
      <c r="C104" s="18" t="n"/>
      <c r="D104" s="18" t="n"/>
      <c r="E104" s="18" t="n"/>
      <c r="F104" s="18" t="n"/>
      <c r="G104" s="18" t="n"/>
      <c r="H104" s="18" t="n"/>
      <c r="I104" s="19" t="n"/>
      <c r="J104" s="18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B2:J2"/>
  </mergeCells>
  <dataValidations count="2">
    <dataValidation sqref="G5:G104" showDropDown="0" showInputMessage="0" showErrorMessage="0" allowBlank="1" type="list">
      <formula1>=Listas!$D$2:$D$8</formula1>
    </dataValidation>
    <dataValidation sqref="H5:H104" showDropDown="0" showInputMessage="0" showErrorMessage="0" allowBlank="1" type="list">
      <formula1>=Listas!$A$2:$A$4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B2:K15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26" customWidth="1" min="3" max="3"/>
    <col width="32" customWidth="1" min="4" max="4"/>
    <col width="13" customWidth="1" min="5" max="5"/>
    <col width="20" customWidth="1" min="6" max="6"/>
    <col width="10" customWidth="1" min="7" max="7"/>
    <col width="16" customWidth="1" min="8" max="8"/>
    <col width="28" customWidth="1" min="9" max="9"/>
    <col width="12" customWidth="1" min="10" max="10"/>
    <col width="8" customWidth="1" min="11" max="11"/>
  </cols>
  <sheetData>
    <row r="2" ht="34" customHeight="1">
      <c r="B2" s="1" t="inlineStr">
        <is>
          <t>OPORTUNIDADES</t>
        </is>
      </c>
      <c r="C2" s="8" t="n"/>
      <c r="D2" s="8" t="n"/>
      <c r="E2" s="8" t="n"/>
      <c r="F2" s="8" t="n"/>
      <c r="G2" s="8" t="n"/>
      <c r="H2" s="8" t="n"/>
      <c r="I2" s="8" t="n"/>
      <c r="J2" s="8" t="n"/>
    </row>
    <row r="4" ht="30" customHeight="1">
      <c r="B4" s="11" t="inlineStr">
        <is>
          <t>Fecha</t>
        </is>
      </c>
      <c r="C4" s="11" t="inlineStr">
        <is>
          <t>Cliente</t>
        </is>
      </c>
      <c r="D4" s="11" t="inlineStr">
        <is>
          <t>Qué le he propuesto</t>
        </is>
      </c>
      <c r="E4" s="11" t="inlineStr">
        <is>
          <t>Importe</t>
        </is>
      </c>
      <c r="F4" s="11" t="inlineStr">
        <is>
          <t>Fase</t>
        </is>
      </c>
      <c r="G4" s="11" t="inlineStr">
        <is>
          <t>Probab.</t>
        </is>
      </c>
      <c r="H4" s="11" t="inlineStr">
        <is>
          <t>Valor ponderado</t>
        </is>
      </c>
      <c r="I4" s="11" t="inlineStr">
        <is>
          <t>Próxima acción</t>
        </is>
      </c>
      <c r="J4" s="11" t="inlineStr">
        <is>
          <t>Cuándo</t>
        </is>
      </c>
      <c r="K4" s="11" t="inlineStr">
        <is>
          <t>Días</t>
        </is>
      </c>
    </row>
    <row r="5">
      <c r="B5" s="19" t="inlineStr">
        <is>
          <t>2026-08-04</t>
        </is>
      </c>
      <c r="C5" s="18" t="inlineStr">
        <is>
          <t>Cliente Ejemplo S.L.</t>
        </is>
      </c>
      <c r="D5" s="18" t="inlineStr">
        <is>
          <t>Rediseño de la tienda online</t>
        </is>
      </c>
      <c r="E5" s="20" t="n">
        <v>4200</v>
      </c>
      <c r="F5" s="18" t="inlineStr">
        <is>
          <t>Propuesta enviada</t>
        </is>
      </c>
      <c r="G5" s="21">
        <f>IFERROR(INDEX(Listas!$C$2:$C$6,MATCH(F5,Listas!$B$2:$B$6,0)),"")</f>
        <v/>
      </c>
      <c r="H5" s="15">
        <f>IF(OR(E5="",G5=""),0,E5*G5)</f>
        <v/>
      </c>
      <c r="I5" s="18" t="inlineStr">
        <is>
          <t>Llamar para confirmar</t>
        </is>
      </c>
      <c r="J5" s="19" t="inlineStr">
        <is>
          <t>2026-08-18</t>
        </is>
      </c>
      <c r="K5" s="14">
        <f>IF(J5="","",J5-TODAY())</f>
        <v/>
      </c>
    </row>
    <row r="6">
      <c r="B6" s="19" t="n"/>
      <c r="C6" s="18" t="n"/>
      <c r="D6" s="18" t="n"/>
      <c r="E6" s="20" t="n"/>
      <c r="F6" s="18" t="n"/>
      <c r="G6" s="21">
        <f>IFERROR(INDEX(Listas!$C$2:$C$6,MATCH(F6,Listas!$B$2:$B$6,0)),"")</f>
        <v/>
      </c>
      <c r="H6" s="15">
        <f>IF(OR(E6="",G6=""),0,E6*G6)</f>
        <v/>
      </c>
      <c r="I6" s="18" t="n"/>
      <c r="J6" s="19" t="n"/>
      <c r="K6" s="14">
        <f>IF(J6="","",J6-TODAY())</f>
        <v/>
      </c>
    </row>
    <row r="7">
      <c r="B7" s="19" t="n"/>
      <c r="C7" s="18" t="n"/>
      <c r="D7" s="18" t="n"/>
      <c r="E7" s="20" t="n"/>
      <c r="F7" s="18" t="n"/>
      <c r="G7" s="21">
        <f>IFERROR(INDEX(Listas!$C$2:$C$6,MATCH(F7,Listas!$B$2:$B$6,0)),"")</f>
        <v/>
      </c>
      <c r="H7" s="15">
        <f>IF(OR(E7="",G7=""),0,E7*G7)</f>
        <v/>
      </c>
      <c r="I7" s="18" t="n"/>
      <c r="J7" s="19" t="n"/>
      <c r="K7" s="14">
        <f>IF(J7="","",J7-TODAY())</f>
        <v/>
      </c>
    </row>
    <row r="8">
      <c r="B8" s="19" t="n"/>
      <c r="C8" s="18" t="n"/>
      <c r="D8" s="18" t="n"/>
      <c r="E8" s="20" t="n"/>
      <c r="F8" s="18" t="n"/>
      <c r="G8" s="21">
        <f>IFERROR(INDEX(Listas!$C$2:$C$6,MATCH(F8,Listas!$B$2:$B$6,0)),"")</f>
        <v/>
      </c>
      <c r="H8" s="15">
        <f>IF(OR(E8="",G8=""),0,E8*G8)</f>
        <v/>
      </c>
      <c r="I8" s="18" t="n"/>
      <c r="J8" s="19" t="n"/>
      <c r="K8" s="14">
        <f>IF(J8="","",J8-TODAY())</f>
        <v/>
      </c>
    </row>
    <row r="9">
      <c r="B9" s="19" t="n"/>
      <c r="C9" s="18" t="n"/>
      <c r="D9" s="18" t="n"/>
      <c r="E9" s="20" t="n"/>
      <c r="F9" s="18" t="n"/>
      <c r="G9" s="21">
        <f>IFERROR(INDEX(Listas!$C$2:$C$6,MATCH(F9,Listas!$B$2:$B$6,0)),"")</f>
        <v/>
      </c>
      <c r="H9" s="15">
        <f>IF(OR(E9="",G9=""),0,E9*G9)</f>
        <v/>
      </c>
      <c r="I9" s="18" t="n"/>
      <c r="J9" s="19" t="n"/>
      <c r="K9" s="14">
        <f>IF(J9="","",J9-TODAY())</f>
        <v/>
      </c>
    </row>
    <row r="10">
      <c r="B10" s="19" t="n"/>
      <c r="C10" s="18" t="n"/>
      <c r="D10" s="18" t="n"/>
      <c r="E10" s="20" t="n"/>
      <c r="F10" s="18" t="n"/>
      <c r="G10" s="21">
        <f>IFERROR(INDEX(Listas!$C$2:$C$6,MATCH(F10,Listas!$B$2:$B$6,0)),"")</f>
        <v/>
      </c>
      <c r="H10" s="15">
        <f>IF(OR(E10="",G10=""),0,E10*G10)</f>
        <v/>
      </c>
      <c r="I10" s="18" t="n"/>
      <c r="J10" s="19" t="n"/>
      <c r="K10" s="14">
        <f>IF(J10="","",J10-TODAY())</f>
        <v/>
      </c>
    </row>
    <row r="11">
      <c r="B11" s="19" t="n"/>
      <c r="C11" s="18" t="n"/>
      <c r="D11" s="18" t="n"/>
      <c r="E11" s="20" t="n"/>
      <c r="F11" s="18" t="n"/>
      <c r="G11" s="21">
        <f>IFERROR(INDEX(Listas!$C$2:$C$6,MATCH(F11,Listas!$B$2:$B$6,0)),"")</f>
        <v/>
      </c>
      <c r="H11" s="15">
        <f>IF(OR(E11="",G11=""),0,E11*G11)</f>
        <v/>
      </c>
      <c r="I11" s="18" t="n"/>
      <c r="J11" s="19" t="n"/>
      <c r="K11" s="14">
        <f>IF(J11="","",J11-TODAY())</f>
        <v/>
      </c>
    </row>
    <row r="12">
      <c r="B12" s="19" t="n"/>
      <c r="C12" s="18" t="n"/>
      <c r="D12" s="18" t="n"/>
      <c r="E12" s="20" t="n"/>
      <c r="F12" s="18" t="n"/>
      <c r="G12" s="21">
        <f>IFERROR(INDEX(Listas!$C$2:$C$6,MATCH(F12,Listas!$B$2:$B$6,0)),"")</f>
        <v/>
      </c>
      <c r="H12" s="15">
        <f>IF(OR(E12="",G12=""),0,E12*G12)</f>
        <v/>
      </c>
      <c r="I12" s="18" t="n"/>
      <c r="J12" s="19" t="n"/>
      <c r="K12" s="14">
        <f>IF(J12="","",J12-TODAY())</f>
        <v/>
      </c>
    </row>
    <row r="13">
      <c r="B13" s="19" t="n"/>
      <c r="C13" s="18" t="n"/>
      <c r="D13" s="18" t="n"/>
      <c r="E13" s="20" t="n"/>
      <c r="F13" s="18" t="n"/>
      <c r="G13" s="21">
        <f>IFERROR(INDEX(Listas!$C$2:$C$6,MATCH(F13,Listas!$B$2:$B$6,0)),"")</f>
        <v/>
      </c>
      <c r="H13" s="15">
        <f>IF(OR(E13="",G13=""),0,E13*G13)</f>
        <v/>
      </c>
      <c r="I13" s="18" t="n"/>
      <c r="J13" s="19" t="n"/>
      <c r="K13" s="14">
        <f>IF(J13="","",J13-TODAY())</f>
        <v/>
      </c>
    </row>
    <row r="14">
      <c r="B14" s="19" t="n"/>
      <c r="C14" s="18" t="n"/>
      <c r="D14" s="18" t="n"/>
      <c r="E14" s="20" t="n"/>
      <c r="F14" s="18" t="n"/>
      <c r="G14" s="21">
        <f>IFERROR(INDEX(Listas!$C$2:$C$6,MATCH(F14,Listas!$B$2:$B$6,0)),"")</f>
        <v/>
      </c>
      <c r="H14" s="15">
        <f>IF(OR(E14="",G14=""),0,E14*G14)</f>
        <v/>
      </c>
      <c r="I14" s="18" t="n"/>
      <c r="J14" s="19" t="n"/>
      <c r="K14" s="14">
        <f>IF(J14="","",J14-TODAY())</f>
        <v/>
      </c>
    </row>
    <row r="15">
      <c r="B15" s="19" t="n"/>
      <c r="C15" s="18" t="n"/>
      <c r="D15" s="18" t="n"/>
      <c r="E15" s="20" t="n"/>
      <c r="F15" s="18" t="n"/>
      <c r="G15" s="21">
        <f>IFERROR(INDEX(Listas!$C$2:$C$6,MATCH(F15,Listas!$B$2:$B$6,0)),"")</f>
        <v/>
      </c>
      <c r="H15" s="15">
        <f>IF(OR(E15="",G15=""),0,E15*G15)</f>
        <v/>
      </c>
      <c r="I15" s="18" t="n"/>
      <c r="J15" s="19" t="n"/>
      <c r="K15" s="14">
        <f>IF(J15="","",J15-TODAY())</f>
        <v/>
      </c>
    </row>
    <row r="16">
      <c r="B16" s="19" t="n"/>
      <c r="C16" s="18" t="n"/>
      <c r="D16" s="18" t="n"/>
      <c r="E16" s="20" t="n"/>
      <c r="F16" s="18" t="n"/>
      <c r="G16" s="21">
        <f>IFERROR(INDEX(Listas!$C$2:$C$6,MATCH(F16,Listas!$B$2:$B$6,0)),"")</f>
        <v/>
      </c>
      <c r="H16" s="15">
        <f>IF(OR(E16="",G16=""),0,E16*G16)</f>
        <v/>
      </c>
      <c r="I16" s="18" t="n"/>
      <c r="J16" s="19" t="n"/>
      <c r="K16" s="14">
        <f>IF(J16="","",J16-TODAY())</f>
        <v/>
      </c>
    </row>
    <row r="17">
      <c r="B17" s="19" t="n"/>
      <c r="C17" s="18" t="n"/>
      <c r="D17" s="18" t="n"/>
      <c r="E17" s="20" t="n"/>
      <c r="F17" s="18" t="n"/>
      <c r="G17" s="21">
        <f>IFERROR(INDEX(Listas!$C$2:$C$6,MATCH(F17,Listas!$B$2:$B$6,0)),"")</f>
        <v/>
      </c>
      <c r="H17" s="15">
        <f>IF(OR(E17="",G17=""),0,E17*G17)</f>
        <v/>
      </c>
      <c r="I17" s="18" t="n"/>
      <c r="J17" s="19" t="n"/>
      <c r="K17" s="14">
        <f>IF(J17="","",J17-TODAY())</f>
        <v/>
      </c>
    </row>
    <row r="18">
      <c r="B18" s="19" t="n"/>
      <c r="C18" s="18" t="n"/>
      <c r="D18" s="18" t="n"/>
      <c r="E18" s="20" t="n"/>
      <c r="F18" s="18" t="n"/>
      <c r="G18" s="21">
        <f>IFERROR(INDEX(Listas!$C$2:$C$6,MATCH(F18,Listas!$B$2:$B$6,0)),"")</f>
        <v/>
      </c>
      <c r="H18" s="15">
        <f>IF(OR(E18="",G18=""),0,E18*G18)</f>
        <v/>
      </c>
      <c r="I18" s="18" t="n"/>
      <c r="J18" s="19" t="n"/>
      <c r="K18" s="14">
        <f>IF(J18="","",J18-TODAY())</f>
        <v/>
      </c>
    </row>
    <row r="19">
      <c r="B19" s="19" t="n"/>
      <c r="C19" s="18" t="n"/>
      <c r="D19" s="18" t="n"/>
      <c r="E19" s="20" t="n"/>
      <c r="F19" s="18" t="n"/>
      <c r="G19" s="21">
        <f>IFERROR(INDEX(Listas!$C$2:$C$6,MATCH(F19,Listas!$B$2:$B$6,0)),"")</f>
        <v/>
      </c>
      <c r="H19" s="15">
        <f>IF(OR(E19="",G19=""),0,E19*G19)</f>
        <v/>
      </c>
      <c r="I19" s="18" t="n"/>
      <c r="J19" s="19" t="n"/>
      <c r="K19" s="14">
        <f>IF(J19="","",J19-TODAY())</f>
        <v/>
      </c>
    </row>
    <row r="20">
      <c r="B20" s="19" t="n"/>
      <c r="C20" s="18" t="n"/>
      <c r="D20" s="18" t="n"/>
      <c r="E20" s="20" t="n"/>
      <c r="F20" s="18" t="n"/>
      <c r="G20" s="21">
        <f>IFERROR(INDEX(Listas!$C$2:$C$6,MATCH(F20,Listas!$B$2:$B$6,0)),"")</f>
        <v/>
      </c>
      <c r="H20" s="15">
        <f>IF(OR(E20="",G20=""),0,E20*G20)</f>
        <v/>
      </c>
      <c r="I20" s="18" t="n"/>
      <c r="J20" s="19" t="n"/>
      <c r="K20" s="14">
        <f>IF(J20="","",J20-TODAY())</f>
        <v/>
      </c>
    </row>
    <row r="21">
      <c r="B21" s="19" t="n"/>
      <c r="C21" s="18" t="n"/>
      <c r="D21" s="18" t="n"/>
      <c r="E21" s="20" t="n"/>
      <c r="F21" s="18" t="n"/>
      <c r="G21" s="21">
        <f>IFERROR(INDEX(Listas!$C$2:$C$6,MATCH(F21,Listas!$B$2:$B$6,0)),"")</f>
        <v/>
      </c>
      <c r="H21" s="15">
        <f>IF(OR(E21="",G21=""),0,E21*G21)</f>
        <v/>
      </c>
      <c r="I21" s="18" t="n"/>
      <c r="J21" s="19" t="n"/>
      <c r="K21" s="14">
        <f>IF(J21="","",J21-TODAY())</f>
        <v/>
      </c>
    </row>
    <row r="22">
      <c r="B22" s="19" t="n"/>
      <c r="C22" s="18" t="n"/>
      <c r="D22" s="18" t="n"/>
      <c r="E22" s="20" t="n"/>
      <c r="F22" s="18" t="n"/>
      <c r="G22" s="21">
        <f>IFERROR(INDEX(Listas!$C$2:$C$6,MATCH(F22,Listas!$B$2:$B$6,0)),"")</f>
        <v/>
      </c>
      <c r="H22" s="15">
        <f>IF(OR(E22="",G22=""),0,E22*G22)</f>
        <v/>
      </c>
      <c r="I22" s="18" t="n"/>
      <c r="J22" s="19" t="n"/>
      <c r="K22" s="14">
        <f>IF(J22="","",J22-TODAY())</f>
        <v/>
      </c>
    </row>
    <row r="23">
      <c r="B23" s="19" t="n"/>
      <c r="C23" s="18" t="n"/>
      <c r="D23" s="18" t="n"/>
      <c r="E23" s="20" t="n"/>
      <c r="F23" s="18" t="n"/>
      <c r="G23" s="21">
        <f>IFERROR(INDEX(Listas!$C$2:$C$6,MATCH(F23,Listas!$B$2:$B$6,0)),"")</f>
        <v/>
      </c>
      <c r="H23" s="15">
        <f>IF(OR(E23="",G23=""),0,E23*G23)</f>
        <v/>
      </c>
      <c r="I23" s="18" t="n"/>
      <c r="J23" s="19" t="n"/>
      <c r="K23" s="14">
        <f>IF(J23="","",J23-TODAY())</f>
        <v/>
      </c>
    </row>
    <row r="24">
      <c r="B24" s="19" t="n"/>
      <c r="C24" s="18" t="n"/>
      <c r="D24" s="18" t="n"/>
      <c r="E24" s="20" t="n"/>
      <c r="F24" s="18" t="n"/>
      <c r="G24" s="21">
        <f>IFERROR(INDEX(Listas!$C$2:$C$6,MATCH(F24,Listas!$B$2:$B$6,0)),"")</f>
        <v/>
      </c>
      <c r="H24" s="15">
        <f>IF(OR(E24="",G24=""),0,E24*G24)</f>
        <v/>
      </c>
      <c r="I24" s="18" t="n"/>
      <c r="J24" s="19" t="n"/>
      <c r="K24" s="14">
        <f>IF(J24="","",J24-TODAY())</f>
        <v/>
      </c>
    </row>
    <row r="25">
      <c r="B25" s="19" t="n"/>
      <c r="C25" s="18" t="n"/>
      <c r="D25" s="18" t="n"/>
      <c r="E25" s="20" t="n"/>
      <c r="F25" s="18" t="n"/>
      <c r="G25" s="21">
        <f>IFERROR(INDEX(Listas!$C$2:$C$6,MATCH(F25,Listas!$B$2:$B$6,0)),"")</f>
        <v/>
      </c>
      <c r="H25" s="15">
        <f>IF(OR(E25="",G25=""),0,E25*G25)</f>
        <v/>
      </c>
      <c r="I25" s="18" t="n"/>
      <c r="J25" s="19" t="n"/>
      <c r="K25" s="14">
        <f>IF(J25="","",J25-TODAY())</f>
        <v/>
      </c>
    </row>
    <row r="26">
      <c r="B26" s="19" t="n"/>
      <c r="C26" s="18" t="n"/>
      <c r="D26" s="18" t="n"/>
      <c r="E26" s="20" t="n"/>
      <c r="F26" s="18" t="n"/>
      <c r="G26" s="21">
        <f>IFERROR(INDEX(Listas!$C$2:$C$6,MATCH(F26,Listas!$B$2:$B$6,0)),"")</f>
        <v/>
      </c>
      <c r="H26" s="15">
        <f>IF(OR(E26="",G26=""),0,E26*G26)</f>
        <v/>
      </c>
      <c r="I26" s="18" t="n"/>
      <c r="J26" s="19" t="n"/>
      <c r="K26" s="14">
        <f>IF(J26="","",J26-TODAY())</f>
        <v/>
      </c>
    </row>
    <row r="27">
      <c r="B27" s="19" t="n"/>
      <c r="C27" s="18" t="n"/>
      <c r="D27" s="18" t="n"/>
      <c r="E27" s="20" t="n"/>
      <c r="F27" s="18" t="n"/>
      <c r="G27" s="21">
        <f>IFERROR(INDEX(Listas!$C$2:$C$6,MATCH(F27,Listas!$B$2:$B$6,0)),"")</f>
        <v/>
      </c>
      <c r="H27" s="15">
        <f>IF(OR(E27="",G27=""),0,E27*G27)</f>
        <v/>
      </c>
      <c r="I27" s="18" t="n"/>
      <c r="J27" s="19" t="n"/>
      <c r="K27" s="14">
        <f>IF(J27="","",J27-TODAY())</f>
        <v/>
      </c>
    </row>
    <row r="28">
      <c r="B28" s="19" t="n"/>
      <c r="C28" s="18" t="n"/>
      <c r="D28" s="18" t="n"/>
      <c r="E28" s="20" t="n"/>
      <c r="F28" s="18" t="n"/>
      <c r="G28" s="21">
        <f>IFERROR(INDEX(Listas!$C$2:$C$6,MATCH(F28,Listas!$B$2:$B$6,0)),"")</f>
        <v/>
      </c>
      <c r="H28" s="15">
        <f>IF(OR(E28="",G28=""),0,E28*G28)</f>
        <v/>
      </c>
      <c r="I28" s="18" t="n"/>
      <c r="J28" s="19" t="n"/>
      <c r="K28" s="14">
        <f>IF(J28="","",J28-TODAY())</f>
        <v/>
      </c>
    </row>
    <row r="29">
      <c r="B29" s="19" t="n"/>
      <c r="C29" s="18" t="n"/>
      <c r="D29" s="18" t="n"/>
      <c r="E29" s="20" t="n"/>
      <c r="F29" s="18" t="n"/>
      <c r="G29" s="21">
        <f>IFERROR(INDEX(Listas!$C$2:$C$6,MATCH(F29,Listas!$B$2:$B$6,0)),"")</f>
        <v/>
      </c>
      <c r="H29" s="15">
        <f>IF(OR(E29="",G29=""),0,E29*G29)</f>
        <v/>
      </c>
      <c r="I29" s="18" t="n"/>
      <c r="J29" s="19" t="n"/>
      <c r="K29" s="14">
        <f>IF(J29="","",J29-TODAY())</f>
        <v/>
      </c>
    </row>
    <row r="30">
      <c r="B30" s="19" t="n"/>
      <c r="C30" s="18" t="n"/>
      <c r="D30" s="18" t="n"/>
      <c r="E30" s="20" t="n"/>
      <c r="F30" s="18" t="n"/>
      <c r="G30" s="21">
        <f>IFERROR(INDEX(Listas!$C$2:$C$6,MATCH(F30,Listas!$B$2:$B$6,0)),"")</f>
        <v/>
      </c>
      <c r="H30" s="15">
        <f>IF(OR(E30="",G30=""),0,E30*G30)</f>
        <v/>
      </c>
      <c r="I30" s="18" t="n"/>
      <c r="J30" s="19" t="n"/>
      <c r="K30" s="14">
        <f>IF(J30="","",J30-TODAY())</f>
        <v/>
      </c>
    </row>
    <row r="31">
      <c r="B31" s="19" t="n"/>
      <c r="C31" s="18" t="n"/>
      <c r="D31" s="18" t="n"/>
      <c r="E31" s="20" t="n"/>
      <c r="F31" s="18" t="n"/>
      <c r="G31" s="21">
        <f>IFERROR(INDEX(Listas!$C$2:$C$6,MATCH(F31,Listas!$B$2:$B$6,0)),"")</f>
        <v/>
      </c>
      <c r="H31" s="15">
        <f>IF(OR(E31="",G31=""),0,E31*G31)</f>
        <v/>
      </c>
      <c r="I31" s="18" t="n"/>
      <c r="J31" s="19" t="n"/>
      <c r="K31" s="14">
        <f>IF(J31="","",J31-TODAY())</f>
        <v/>
      </c>
    </row>
    <row r="32">
      <c r="B32" s="19" t="n"/>
      <c r="C32" s="18" t="n"/>
      <c r="D32" s="18" t="n"/>
      <c r="E32" s="20" t="n"/>
      <c r="F32" s="18" t="n"/>
      <c r="G32" s="21">
        <f>IFERROR(INDEX(Listas!$C$2:$C$6,MATCH(F32,Listas!$B$2:$B$6,0)),"")</f>
        <v/>
      </c>
      <c r="H32" s="15">
        <f>IF(OR(E32="",G32=""),0,E32*G32)</f>
        <v/>
      </c>
      <c r="I32" s="18" t="n"/>
      <c r="J32" s="19" t="n"/>
      <c r="K32" s="14">
        <f>IF(J32="","",J32-TODAY())</f>
        <v/>
      </c>
    </row>
    <row r="33">
      <c r="B33" s="19" t="n"/>
      <c r="C33" s="18" t="n"/>
      <c r="D33" s="18" t="n"/>
      <c r="E33" s="20" t="n"/>
      <c r="F33" s="18" t="n"/>
      <c r="G33" s="21">
        <f>IFERROR(INDEX(Listas!$C$2:$C$6,MATCH(F33,Listas!$B$2:$B$6,0)),"")</f>
        <v/>
      </c>
      <c r="H33" s="15">
        <f>IF(OR(E33="",G33=""),0,E33*G33)</f>
        <v/>
      </c>
      <c r="I33" s="18" t="n"/>
      <c r="J33" s="19" t="n"/>
      <c r="K33" s="14">
        <f>IF(J33="","",J33-TODAY())</f>
        <v/>
      </c>
    </row>
    <row r="34">
      <c r="B34" s="19" t="n"/>
      <c r="C34" s="18" t="n"/>
      <c r="D34" s="18" t="n"/>
      <c r="E34" s="20" t="n"/>
      <c r="F34" s="18" t="n"/>
      <c r="G34" s="21">
        <f>IFERROR(INDEX(Listas!$C$2:$C$6,MATCH(F34,Listas!$B$2:$B$6,0)),"")</f>
        <v/>
      </c>
      <c r="H34" s="15">
        <f>IF(OR(E34="",G34=""),0,E34*G34)</f>
        <v/>
      </c>
      <c r="I34" s="18" t="n"/>
      <c r="J34" s="19" t="n"/>
      <c r="K34" s="14">
        <f>IF(J34="","",J34-TODAY())</f>
        <v/>
      </c>
    </row>
    <row r="35">
      <c r="B35" s="19" t="n"/>
      <c r="C35" s="18" t="n"/>
      <c r="D35" s="18" t="n"/>
      <c r="E35" s="20" t="n"/>
      <c r="F35" s="18" t="n"/>
      <c r="G35" s="21">
        <f>IFERROR(INDEX(Listas!$C$2:$C$6,MATCH(F35,Listas!$B$2:$B$6,0)),"")</f>
        <v/>
      </c>
      <c r="H35" s="15">
        <f>IF(OR(E35="",G35=""),0,E35*G35)</f>
        <v/>
      </c>
      <c r="I35" s="18" t="n"/>
      <c r="J35" s="19" t="n"/>
      <c r="K35" s="14">
        <f>IF(J35="","",J35-TODAY())</f>
        <v/>
      </c>
    </row>
    <row r="36">
      <c r="B36" s="19" t="n"/>
      <c r="C36" s="18" t="n"/>
      <c r="D36" s="18" t="n"/>
      <c r="E36" s="20" t="n"/>
      <c r="F36" s="18" t="n"/>
      <c r="G36" s="21">
        <f>IFERROR(INDEX(Listas!$C$2:$C$6,MATCH(F36,Listas!$B$2:$B$6,0)),"")</f>
        <v/>
      </c>
      <c r="H36" s="15">
        <f>IF(OR(E36="",G36=""),0,E36*G36)</f>
        <v/>
      </c>
      <c r="I36" s="18" t="n"/>
      <c r="J36" s="19" t="n"/>
      <c r="K36" s="14">
        <f>IF(J36="","",J36-TODAY())</f>
        <v/>
      </c>
    </row>
    <row r="37">
      <c r="B37" s="19" t="n"/>
      <c r="C37" s="18" t="n"/>
      <c r="D37" s="18" t="n"/>
      <c r="E37" s="20" t="n"/>
      <c r="F37" s="18" t="n"/>
      <c r="G37" s="21">
        <f>IFERROR(INDEX(Listas!$C$2:$C$6,MATCH(F37,Listas!$B$2:$B$6,0)),"")</f>
        <v/>
      </c>
      <c r="H37" s="15">
        <f>IF(OR(E37="",G37=""),0,E37*G37)</f>
        <v/>
      </c>
      <c r="I37" s="18" t="n"/>
      <c r="J37" s="19" t="n"/>
      <c r="K37" s="14">
        <f>IF(J37="","",J37-TODAY())</f>
        <v/>
      </c>
    </row>
    <row r="38">
      <c r="B38" s="19" t="n"/>
      <c r="C38" s="18" t="n"/>
      <c r="D38" s="18" t="n"/>
      <c r="E38" s="20" t="n"/>
      <c r="F38" s="18" t="n"/>
      <c r="G38" s="21">
        <f>IFERROR(INDEX(Listas!$C$2:$C$6,MATCH(F38,Listas!$B$2:$B$6,0)),"")</f>
        <v/>
      </c>
      <c r="H38" s="15">
        <f>IF(OR(E38="",G38=""),0,E38*G38)</f>
        <v/>
      </c>
      <c r="I38" s="18" t="n"/>
      <c r="J38" s="19" t="n"/>
      <c r="K38" s="14">
        <f>IF(J38="","",J38-TODAY())</f>
        <v/>
      </c>
    </row>
    <row r="39">
      <c r="B39" s="19" t="n"/>
      <c r="C39" s="18" t="n"/>
      <c r="D39" s="18" t="n"/>
      <c r="E39" s="20" t="n"/>
      <c r="F39" s="18" t="n"/>
      <c r="G39" s="21">
        <f>IFERROR(INDEX(Listas!$C$2:$C$6,MATCH(F39,Listas!$B$2:$B$6,0)),"")</f>
        <v/>
      </c>
      <c r="H39" s="15">
        <f>IF(OR(E39="",G39=""),0,E39*G39)</f>
        <v/>
      </c>
      <c r="I39" s="18" t="n"/>
      <c r="J39" s="19" t="n"/>
      <c r="K39" s="14">
        <f>IF(J39="","",J39-TODAY())</f>
        <v/>
      </c>
    </row>
    <row r="40">
      <c r="B40" s="19" t="n"/>
      <c r="C40" s="18" t="n"/>
      <c r="D40" s="18" t="n"/>
      <c r="E40" s="20" t="n"/>
      <c r="F40" s="18" t="n"/>
      <c r="G40" s="21">
        <f>IFERROR(INDEX(Listas!$C$2:$C$6,MATCH(F40,Listas!$B$2:$B$6,0)),"")</f>
        <v/>
      </c>
      <c r="H40" s="15">
        <f>IF(OR(E40="",G40=""),0,E40*G40)</f>
        <v/>
      </c>
      <c r="I40" s="18" t="n"/>
      <c r="J40" s="19" t="n"/>
      <c r="K40" s="14">
        <f>IF(J40="","",J40-TODAY())</f>
        <v/>
      </c>
    </row>
    <row r="41">
      <c r="B41" s="19" t="n"/>
      <c r="C41" s="18" t="n"/>
      <c r="D41" s="18" t="n"/>
      <c r="E41" s="20" t="n"/>
      <c r="F41" s="18" t="n"/>
      <c r="G41" s="21">
        <f>IFERROR(INDEX(Listas!$C$2:$C$6,MATCH(F41,Listas!$B$2:$B$6,0)),"")</f>
        <v/>
      </c>
      <c r="H41" s="15">
        <f>IF(OR(E41="",G41=""),0,E41*G41)</f>
        <v/>
      </c>
      <c r="I41" s="18" t="n"/>
      <c r="J41" s="19" t="n"/>
      <c r="K41" s="14">
        <f>IF(J41="","",J41-TODAY())</f>
        <v/>
      </c>
    </row>
    <row r="42">
      <c r="B42" s="19" t="n"/>
      <c r="C42" s="18" t="n"/>
      <c r="D42" s="18" t="n"/>
      <c r="E42" s="20" t="n"/>
      <c r="F42" s="18" t="n"/>
      <c r="G42" s="21">
        <f>IFERROR(INDEX(Listas!$C$2:$C$6,MATCH(F42,Listas!$B$2:$B$6,0)),"")</f>
        <v/>
      </c>
      <c r="H42" s="15">
        <f>IF(OR(E42="",G42=""),0,E42*G42)</f>
        <v/>
      </c>
      <c r="I42" s="18" t="n"/>
      <c r="J42" s="19" t="n"/>
      <c r="K42" s="14">
        <f>IF(J42="","",J42-TODAY())</f>
        <v/>
      </c>
    </row>
    <row r="43">
      <c r="B43" s="19" t="n"/>
      <c r="C43" s="18" t="n"/>
      <c r="D43" s="18" t="n"/>
      <c r="E43" s="20" t="n"/>
      <c r="F43" s="18" t="n"/>
      <c r="G43" s="21">
        <f>IFERROR(INDEX(Listas!$C$2:$C$6,MATCH(F43,Listas!$B$2:$B$6,0)),"")</f>
        <v/>
      </c>
      <c r="H43" s="15">
        <f>IF(OR(E43="",G43=""),0,E43*G43)</f>
        <v/>
      </c>
      <c r="I43" s="18" t="n"/>
      <c r="J43" s="19" t="n"/>
      <c r="K43" s="14">
        <f>IF(J43="","",J43-TODAY())</f>
        <v/>
      </c>
    </row>
    <row r="44">
      <c r="B44" s="19" t="n"/>
      <c r="C44" s="18" t="n"/>
      <c r="D44" s="18" t="n"/>
      <c r="E44" s="20" t="n"/>
      <c r="F44" s="18" t="n"/>
      <c r="G44" s="21">
        <f>IFERROR(INDEX(Listas!$C$2:$C$6,MATCH(F44,Listas!$B$2:$B$6,0)),"")</f>
        <v/>
      </c>
      <c r="H44" s="15">
        <f>IF(OR(E44="",G44=""),0,E44*G44)</f>
        <v/>
      </c>
      <c r="I44" s="18" t="n"/>
      <c r="J44" s="19" t="n"/>
      <c r="K44" s="14">
        <f>IF(J44="","",J44-TODAY())</f>
        <v/>
      </c>
    </row>
    <row r="45">
      <c r="B45" s="19" t="n"/>
      <c r="C45" s="18" t="n"/>
      <c r="D45" s="18" t="n"/>
      <c r="E45" s="20" t="n"/>
      <c r="F45" s="18" t="n"/>
      <c r="G45" s="21">
        <f>IFERROR(INDEX(Listas!$C$2:$C$6,MATCH(F45,Listas!$B$2:$B$6,0)),"")</f>
        <v/>
      </c>
      <c r="H45" s="15">
        <f>IF(OR(E45="",G45=""),0,E45*G45)</f>
        <v/>
      </c>
      <c r="I45" s="18" t="n"/>
      <c r="J45" s="19" t="n"/>
      <c r="K45" s="14">
        <f>IF(J45="","",J45-TODAY())</f>
        <v/>
      </c>
    </row>
    <row r="46">
      <c r="B46" s="19" t="n"/>
      <c r="C46" s="18" t="n"/>
      <c r="D46" s="18" t="n"/>
      <c r="E46" s="20" t="n"/>
      <c r="F46" s="18" t="n"/>
      <c r="G46" s="21">
        <f>IFERROR(INDEX(Listas!$C$2:$C$6,MATCH(F46,Listas!$B$2:$B$6,0)),"")</f>
        <v/>
      </c>
      <c r="H46" s="15">
        <f>IF(OR(E46="",G46=""),0,E46*G46)</f>
        <v/>
      </c>
      <c r="I46" s="18" t="n"/>
      <c r="J46" s="19" t="n"/>
      <c r="K46" s="14">
        <f>IF(J46="","",J46-TODAY())</f>
        <v/>
      </c>
    </row>
    <row r="47">
      <c r="B47" s="19" t="n"/>
      <c r="C47" s="18" t="n"/>
      <c r="D47" s="18" t="n"/>
      <c r="E47" s="20" t="n"/>
      <c r="F47" s="18" t="n"/>
      <c r="G47" s="21">
        <f>IFERROR(INDEX(Listas!$C$2:$C$6,MATCH(F47,Listas!$B$2:$B$6,0)),"")</f>
        <v/>
      </c>
      <c r="H47" s="15">
        <f>IF(OR(E47="",G47=""),0,E47*G47)</f>
        <v/>
      </c>
      <c r="I47" s="18" t="n"/>
      <c r="J47" s="19" t="n"/>
      <c r="K47" s="14">
        <f>IF(J47="","",J47-TODAY())</f>
        <v/>
      </c>
    </row>
    <row r="48">
      <c r="B48" s="19" t="n"/>
      <c r="C48" s="18" t="n"/>
      <c r="D48" s="18" t="n"/>
      <c r="E48" s="20" t="n"/>
      <c r="F48" s="18" t="n"/>
      <c r="G48" s="21">
        <f>IFERROR(INDEX(Listas!$C$2:$C$6,MATCH(F48,Listas!$B$2:$B$6,0)),"")</f>
        <v/>
      </c>
      <c r="H48" s="15">
        <f>IF(OR(E48="",G48=""),0,E48*G48)</f>
        <v/>
      </c>
      <c r="I48" s="18" t="n"/>
      <c r="J48" s="19" t="n"/>
      <c r="K48" s="14">
        <f>IF(J48="","",J48-TODAY())</f>
        <v/>
      </c>
    </row>
    <row r="49">
      <c r="B49" s="19" t="n"/>
      <c r="C49" s="18" t="n"/>
      <c r="D49" s="18" t="n"/>
      <c r="E49" s="20" t="n"/>
      <c r="F49" s="18" t="n"/>
      <c r="G49" s="21">
        <f>IFERROR(INDEX(Listas!$C$2:$C$6,MATCH(F49,Listas!$B$2:$B$6,0)),"")</f>
        <v/>
      </c>
      <c r="H49" s="15">
        <f>IF(OR(E49="",G49=""),0,E49*G49)</f>
        <v/>
      </c>
      <c r="I49" s="18" t="n"/>
      <c r="J49" s="19" t="n"/>
      <c r="K49" s="14">
        <f>IF(J49="","",J49-TODAY())</f>
        <v/>
      </c>
    </row>
    <row r="50">
      <c r="B50" s="19" t="n"/>
      <c r="C50" s="18" t="n"/>
      <c r="D50" s="18" t="n"/>
      <c r="E50" s="20" t="n"/>
      <c r="F50" s="18" t="n"/>
      <c r="G50" s="21">
        <f>IFERROR(INDEX(Listas!$C$2:$C$6,MATCH(F50,Listas!$B$2:$B$6,0)),"")</f>
        <v/>
      </c>
      <c r="H50" s="15">
        <f>IF(OR(E50="",G50=""),0,E50*G50)</f>
        <v/>
      </c>
      <c r="I50" s="18" t="n"/>
      <c r="J50" s="19" t="n"/>
      <c r="K50" s="14">
        <f>IF(J50="","",J50-TODAY())</f>
        <v/>
      </c>
    </row>
    <row r="51">
      <c r="B51" s="19" t="n"/>
      <c r="C51" s="18" t="n"/>
      <c r="D51" s="18" t="n"/>
      <c r="E51" s="20" t="n"/>
      <c r="F51" s="18" t="n"/>
      <c r="G51" s="21">
        <f>IFERROR(INDEX(Listas!$C$2:$C$6,MATCH(F51,Listas!$B$2:$B$6,0)),"")</f>
        <v/>
      </c>
      <c r="H51" s="15">
        <f>IF(OR(E51="",G51=""),0,E51*G51)</f>
        <v/>
      </c>
      <c r="I51" s="18" t="n"/>
      <c r="J51" s="19" t="n"/>
      <c r="K51" s="14">
        <f>IF(J51="","",J51-TODAY())</f>
        <v/>
      </c>
    </row>
    <row r="52">
      <c r="B52" s="19" t="n"/>
      <c r="C52" s="18" t="n"/>
      <c r="D52" s="18" t="n"/>
      <c r="E52" s="20" t="n"/>
      <c r="F52" s="18" t="n"/>
      <c r="G52" s="21">
        <f>IFERROR(INDEX(Listas!$C$2:$C$6,MATCH(F52,Listas!$B$2:$B$6,0)),"")</f>
        <v/>
      </c>
      <c r="H52" s="15">
        <f>IF(OR(E52="",G52=""),0,E52*G52)</f>
        <v/>
      </c>
      <c r="I52" s="18" t="n"/>
      <c r="J52" s="19" t="n"/>
      <c r="K52" s="14">
        <f>IF(J52="","",J52-TODAY())</f>
        <v/>
      </c>
    </row>
    <row r="53">
      <c r="B53" s="19" t="n"/>
      <c r="C53" s="18" t="n"/>
      <c r="D53" s="18" t="n"/>
      <c r="E53" s="20" t="n"/>
      <c r="F53" s="18" t="n"/>
      <c r="G53" s="21">
        <f>IFERROR(INDEX(Listas!$C$2:$C$6,MATCH(F53,Listas!$B$2:$B$6,0)),"")</f>
        <v/>
      </c>
      <c r="H53" s="15">
        <f>IF(OR(E53="",G53=""),0,E53*G53)</f>
        <v/>
      </c>
      <c r="I53" s="18" t="n"/>
      <c r="J53" s="19" t="n"/>
      <c r="K53" s="14">
        <f>IF(J53="","",J53-TODAY())</f>
        <v/>
      </c>
    </row>
    <row r="54">
      <c r="B54" s="19" t="n"/>
      <c r="C54" s="18" t="n"/>
      <c r="D54" s="18" t="n"/>
      <c r="E54" s="20" t="n"/>
      <c r="F54" s="18" t="n"/>
      <c r="G54" s="21">
        <f>IFERROR(INDEX(Listas!$C$2:$C$6,MATCH(F54,Listas!$B$2:$B$6,0)),"")</f>
        <v/>
      </c>
      <c r="H54" s="15">
        <f>IF(OR(E54="",G54=""),0,E54*G54)</f>
        <v/>
      </c>
      <c r="I54" s="18" t="n"/>
      <c r="J54" s="19" t="n"/>
      <c r="K54" s="14">
        <f>IF(J54="","",J54-TODAY())</f>
        <v/>
      </c>
    </row>
    <row r="55">
      <c r="B55" s="19" t="n"/>
      <c r="C55" s="18" t="n"/>
      <c r="D55" s="18" t="n"/>
      <c r="E55" s="20" t="n"/>
      <c r="F55" s="18" t="n"/>
      <c r="G55" s="21">
        <f>IFERROR(INDEX(Listas!$C$2:$C$6,MATCH(F55,Listas!$B$2:$B$6,0)),"")</f>
        <v/>
      </c>
      <c r="H55" s="15">
        <f>IF(OR(E55="",G55=""),0,E55*G55)</f>
        <v/>
      </c>
      <c r="I55" s="18" t="n"/>
      <c r="J55" s="19" t="n"/>
      <c r="K55" s="14">
        <f>IF(J55="","",J55-TODAY())</f>
        <v/>
      </c>
    </row>
    <row r="56">
      <c r="B56" s="19" t="n"/>
      <c r="C56" s="18" t="n"/>
      <c r="D56" s="18" t="n"/>
      <c r="E56" s="20" t="n"/>
      <c r="F56" s="18" t="n"/>
      <c r="G56" s="21">
        <f>IFERROR(INDEX(Listas!$C$2:$C$6,MATCH(F56,Listas!$B$2:$B$6,0)),"")</f>
        <v/>
      </c>
      <c r="H56" s="15">
        <f>IF(OR(E56="",G56=""),0,E56*G56)</f>
        <v/>
      </c>
      <c r="I56" s="18" t="n"/>
      <c r="J56" s="19" t="n"/>
      <c r="K56" s="14">
        <f>IF(J56="","",J56-TODAY())</f>
        <v/>
      </c>
    </row>
    <row r="57">
      <c r="B57" s="19" t="n"/>
      <c r="C57" s="18" t="n"/>
      <c r="D57" s="18" t="n"/>
      <c r="E57" s="20" t="n"/>
      <c r="F57" s="18" t="n"/>
      <c r="G57" s="21">
        <f>IFERROR(INDEX(Listas!$C$2:$C$6,MATCH(F57,Listas!$B$2:$B$6,0)),"")</f>
        <v/>
      </c>
      <c r="H57" s="15">
        <f>IF(OR(E57="",G57=""),0,E57*G57)</f>
        <v/>
      </c>
      <c r="I57" s="18" t="n"/>
      <c r="J57" s="19" t="n"/>
      <c r="K57" s="14">
        <f>IF(J57="","",J57-TODAY())</f>
        <v/>
      </c>
    </row>
    <row r="58">
      <c r="B58" s="19" t="n"/>
      <c r="C58" s="18" t="n"/>
      <c r="D58" s="18" t="n"/>
      <c r="E58" s="20" t="n"/>
      <c r="F58" s="18" t="n"/>
      <c r="G58" s="21">
        <f>IFERROR(INDEX(Listas!$C$2:$C$6,MATCH(F58,Listas!$B$2:$B$6,0)),"")</f>
        <v/>
      </c>
      <c r="H58" s="15">
        <f>IF(OR(E58="",G58=""),0,E58*G58)</f>
        <v/>
      </c>
      <c r="I58" s="18" t="n"/>
      <c r="J58" s="19" t="n"/>
      <c r="K58" s="14">
        <f>IF(J58="","",J58-TODAY())</f>
        <v/>
      </c>
    </row>
    <row r="59">
      <c r="B59" s="19" t="n"/>
      <c r="C59" s="18" t="n"/>
      <c r="D59" s="18" t="n"/>
      <c r="E59" s="20" t="n"/>
      <c r="F59" s="18" t="n"/>
      <c r="G59" s="21">
        <f>IFERROR(INDEX(Listas!$C$2:$C$6,MATCH(F59,Listas!$B$2:$B$6,0)),"")</f>
        <v/>
      </c>
      <c r="H59" s="15">
        <f>IF(OR(E59="",G59=""),0,E59*G59)</f>
        <v/>
      </c>
      <c r="I59" s="18" t="n"/>
      <c r="J59" s="19" t="n"/>
      <c r="K59" s="14">
        <f>IF(J59="","",J59-TODAY())</f>
        <v/>
      </c>
    </row>
    <row r="60">
      <c r="B60" s="19" t="n"/>
      <c r="C60" s="18" t="n"/>
      <c r="D60" s="18" t="n"/>
      <c r="E60" s="20" t="n"/>
      <c r="F60" s="18" t="n"/>
      <c r="G60" s="21">
        <f>IFERROR(INDEX(Listas!$C$2:$C$6,MATCH(F60,Listas!$B$2:$B$6,0)),"")</f>
        <v/>
      </c>
      <c r="H60" s="15">
        <f>IF(OR(E60="",G60=""),0,E60*G60)</f>
        <v/>
      </c>
      <c r="I60" s="18" t="n"/>
      <c r="J60" s="19" t="n"/>
      <c r="K60" s="14">
        <f>IF(J60="","",J60-TODAY())</f>
        <v/>
      </c>
    </row>
    <row r="61">
      <c r="B61" s="19" t="n"/>
      <c r="C61" s="18" t="n"/>
      <c r="D61" s="18" t="n"/>
      <c r="E61" s="20" t="n"/>
      <c r="F61" s="18" t="n"/>
      <c r="G61" s="21">
        <f>IFERROR(INDEX(Listas!$C$2:$C$6,MATCH(F61,Listas!$B$2:$B$6,0)),"")</f>
        <v/>
      </c>
      <c r="H61" s="15">
        <f>IF(OR(E61="",G61=""),0,E61*G61)</f>
        <v/>
      </c>
      <c r="I61" s="18" t="n"/>
      <c r="J61" s="19" t="n"/>
      <c r="K61" s="14">
        <f>IF(J61="","",J61-TODAY())</f>
        <v/>
      </c>
    </row>
    <row r="62">
      <c r="B62" s="19" t="n"/>
      <c r="C62" s="18" t="n"/>
      <c r="D62" s="18" t="n"/>
      <c r="E62" s="20" t="n"/>
      <c r="F62" s="18" t="n"/>
      <c r="G62" s="21">
        <f>IFERROR(INDEX(Listas!$C$2:$C$6,MATCH(F62,Listas!$B$2:$B$6,0)),"")</f>
        <v/>
      </c>
      <c r="H62" s="15">
        <f>IF(OR(E62="",G62=""),0,E62*G62)</f>
        <v/>
      </c>
      <c r="I62" s="18" t="n"/>
      <c r="J62" s="19" t="n"/>
      <c r="K62" s="14">
        <f>IF(J62="","",J62-TODAY())</f>
        <v/>
      </c>
    </row>
    <row r="63">
      <c r="B63" s="19" t="n"/>
      <c r="C63" s="18" t="n"/>
      <c r="D63" s="18" t="n"/>
      <c r="E63" s="20" t="n"/>
      <c r="F63" s="18" t="n"/>
      <c r="G63" s="21">
        <f>IFERROR(INDEX(Listas!$C$2:$C$6,MATCH(F63,Listas!$B$2:$B$6,0)),"")</f>
        <v/>
      </c>
      <c r="H63" s="15">
        <f>IF(OR(E63="",G63=""),0,E63*G63)</f>
        <v/>
      </c>
      <c r="I63" s="18" t="n"/>
      <c r="J63" s="19" t="n"/>
      <c r="K63" s="14">
        <f>IF(J63="","",J63-TODAY())</f>
        <v/>
      </c>
    </row>
    <row r="64">
      <c r="B64" s="19" t="n"/>
      <c r="C64" s="18" t="n"/>
      <c r="D64" s="18" t="n"/>
      <c r="E64" s="20" t="n"/>
      <c r="F64" s="18" t="n"/>
      <c r="G64" s="21">
        <f>IFERROR(INDEX(Listas!$C$2:$C$6,MATCH(F64,Listas!$B$2:$B$6,0)),"")</f>
        <v/>
      </c>
      <c r="H64" s="15">
        <f>IF(OR(E64="",G64=""),0,E64*G64)</f>
        <v/>
      </c>
      <c r="I64" s="18" t="n"/>
      <c r="J64" s="19" t="n"/>
      <c r="K64" s="14">
        <f>IF(J64="","",J64-TODAY())</f>
        <v/>
      </c>
    </row>
    <row r="65">
      <c r="B65" s="19" t="n"/>
      <c r="C65" s="18" t="n"/>
      <c r="D65" s="18" t="n"/>
      <c r="E65" s="20" t="n"/>
      <c r="F65" s="18" t="n"/>
      <c r="G65" s="21">
        <f>IFERROR(INDEX(Listas!$C$2:$C$6,MATCH(F65,Listas!$B$2:$B$6,0)),"")</f>
        <v/>
      </c>
      <c r="H65" s="15">
        <f>IF(OR(E65="",G65=""),0,E65*G65)</f>
        <v/>
      </c>
      <c r="I65" s="18" t="n"/>
      <c r="J65" s="19" t="n"/>
      <c r="K65" s="14">
        <f>IF(J65="","",J65-TODAY())</f>
        <v/>
      </c>
    </row>
    <row r="66">
      <c r="B66" s="19" t="n"/>
      <c r="C66" s="18" t="n"/>
      <c r="D66" s="18" t="n"/>
      <c r="E66" s="20" t="n"/>
      <c r="F66" s="18" t="n"/>
      <c r="G66" s="21">
        <f>IFERROR(INDEX(Listas!$C$2:$C$6,MATCH(F66,Listas!$B$2:$B$6,0)),"")</f>
        <v/>
      </c>
      <c r="H66" s="15">
        <f>IF(OR(E66="",G66=""),0,E66*G66)</f>
        <v/>
      </c>
      <c r="I66" s="18" t="n"/>
      <c r="J66" s="19" t="n"/>
      <c r="K66" s="14">
        <f>IF(J66="","",J66-TODAY())</f>
        <v/>
      </c>
    </row>
    <row r="67">
      <c r="B67" s="19" t="n"/>
      <c r="C67" s="18" t="n"/>
      <c r="D67" s="18" t="n"/>
      <c r="E67" s="20" t="n"/>
      <c r="F67" s="18" t="n"/>
      <c r="G67" s="21">
        <f>IFERROR(INDEX(Listas!$C$2:$C$6,MATCH(F67,Listas!$B$2:$B$6,0)),"")</f>
        <v/>
      </c>
      <c r="H67" s="15">
        <f>IF(OR(E67="",G67=""),0,E67*G67)</f>
        <v/>
      </c>
      <c r="I67" s="18" t="n"/>
      <c r="J67" s="19" t="n"/>
      <c r="K67" s="14">
        <f>IF(J67="","",J67-TODAY())</f>
        <v/>
      </c>
    </row>
    <row r="68">
      <c r="B68" s="19" t="n"/>
      <c r="C68" s="18" t="n"/>
      <c r="D68" s="18" t="n"/>
      <c r="E68" s="20" t="n"/>
      <c r="F68" s="18" t="n"/>
      <c r="G68" s="21">
        <f>IFERROR(INDEX(Listas!$C$2:$C$6,MATCH(F68,Listas!$B$2:$B$6,0)),"")</f>
        <v/>
      </c>
      <c r="H68" s="15">
        <f>IF(OR(E68="",G68=""),0,E68*G68)</f>
        <v/>
      </c>
      <c r="I68" s="18" t="n"/>
      <c r="J68" s="19" t="n"/>
      <c r="K68" s="14">
        <f>IF(J68="","",J68-TODAY())</f>
        <v/>
      </c>
    </row>
    <row r="69">
      <c r="B69" s="19" t="n"/>
      <c r="C69" s="18" t="n"/>
      <c r="D69" s="18" t="n"/>
      <c r="E69" s="20" t="n"/>
      <c r="F69" s="18" t="n"/>
      <c r="G69" s="21">
        <f>IFERROR(INDEX(Listas!$C$2:$C$6,MATCH(F69,Listas!$B$2:$B$6,0)),"")</f>
        <v/>
      </c>
      <c r="H69" s="15">
        <f>IF(OR(E69="",G69=""),0,E69*G69)</f>
        <v/>
      </c>
      <c r="I69" s="18" t="n"/>
      <c r="J69" s="19" t="n"/>
      <c r="K69" s="14">
        <f>IF(J69="","",J69-TODAY())</f>
        <v/>
      </c>
    </row>
    <row r="70">
      <c r="B70" s="19" t="n"/>
      <c r="C70" s="18" t="n"/>
      <c r="D70" s="18" t="n"/>
      <c r="E70" s="20" t="n"/>
      <c r="F70" s="18" t="n"/>
      <c r="G70" s="21">
        <f>IFERROR(INDEX(Listas!$C$2:$C$6,MATCH(F70,Listas!$B$2:$B$6,0)),"")</f>
        <v/>
      </c>
      <c r="H70" s="15">
        <f>IF(OR(E70="",G70=""),0,E70*G70)</f>
        <v/>
      </c>
      <c r="I70" s="18" t="n"/>
      <c r="J70" s="19" t="n"/>
      <c r="K70" s="14">
        <f>IF(J70="","",J70-TODAY())</f>
        <v/>
      </c>
    </row>
    <row r="71">
      <c r="B71" s="19" t="n"/>
      <c r="C71" s="18" t="n"/>
      <c r="D71" s="18" t="n"/>
      <c r="E71" s="20" t="n"/>
      <c r="F71" s="18" t="n"/>
      <c r="G71" s="21">
        <f>IFERROR(INDEX(Listas!$C$2:$C$6,MATCH(F71,Listas!$B$2:$B$6,0)),"")</f>
        <v/>
      </c>
      <c r="H71" s="15">
        <f>IF(OR(E71="",G71=""),0,E71*G71)</f>
        <v/>
      </c>
      <c r="I71" s="18" t="n"/>
      <c r="J71" s="19" t="n"/>
      <c r="K71" s="14">
        <f>IF(J71="","",J71-TODAY())</f>
        <v/>
      </c>
    </row>
    <row r="72">
      <c r="B72" s="19" t="n"/>
      <c r="C72" s="18" t="n"/>
      <c r="D72" s="18" t="n"/>
      <c r="E72" s="20" t="n"/>
      <c r="F72" s="18" t="n"/>
      <c r="G72" s="21">
        <f>IFERROR(INDEX(Listas!$C$2:$C$6,MATCH(F72,Listas!$B$2:$B$6,0)),"")</f>
        <v/>
      </c>
      <c r="H72" s="15">
        <f>IF(OR(E72="",G72=""),0,E72*G72)</f>
        <v/>
      </c>
      <c r="I72" s="18" t="n"/>
      <c r="J72" s="19" t="n"/>
      <c r="K72" s="14">
        <f>IF(J72="","",J72-TODAY())</f>
        <v/>
      </c>
    </row>
    <row r="73">
      <c r="B73" s="19" t="n"/>
      <c r="C73" s="18" t="n"/>
      <c r="D73" s="18" t="n"/>
      <c r="E73" s="20" t="n"/>
      <c r="F73" s="18" t="n"/>
      <c r="G73" s="21">
        <f>IFERROR(INDEX(Listas!$C$2:$C$6,MATCH(F73,Listas!$B$2:$B$6,0)),"")</f>
        <v/>
      </c>
      <c r="H73" s="15">
        <f>IF(OR(E73="",G73=""),0,E73*G73)</f>
        <v/>
      </c>
      <c r="I73" s="18" t="n"/>
      <c r="J73" s="19" t="n"/>
      <c r="K73" s="14">
        <f>IF(J73="","",J73-TODAY())</f>
        <v/>
      </c>
    </row>
    <row r="74">
      <c r="B74" s="19" t="n"/>
      <c r="C74" s="18" t="n"/>
      <c r="D74" s="18" t="n"/>
      <c r="E74" s="20" t="n"/>
      <c r="F74" s="18" t="n"/>
      <c r="G74" s="21">
        <f>IFERROR(INDEX(Listas!$C$2:$C$6,MATCH(F74,Listas!$B$2:$B$6,0)),"")</f>
        <v/>
      </c>
      <c r="H74" s="15">
        <f>IF(OR(E74="",G74=""),0,E74*G74)</f>
        <v/>
      </c>
      <c r="I74" s="18" t="n"/>
      <c r="J74" s="19" t="n"/>
      <c r="K74" s="14">
        <f>IF(J74="","",J74-TODAY())</f>
        <v/>
      </c>
    </row>
    <row r="75">
      <c r="B75" s="19" t="n"/>
      <c r="C75" s="18" t="n"/>
      <c r="D75" s="18" t="n"/>
      <c r="E75" s="20" t="n"/>
      <c r="F75" s="18" t="n"/>
      <c r="G75" s="21">
        <f>IFERROR(INDEX(Listas!$C$2:$C$6,MATCH(F75,Listas!$B$2:$B$6,0)),"")</f>
        <v/>
      </c>
      <c r="H75" s="15">
        <f>IF(OR(E75="",G75=""),0,E75*G75)</f>
        <v/>
      </c>
      <c r="I75" s="18" t="n"/>
      <c r="J75" s="19" t="n"/>
      <c r="K75" s="14">
        <f>IF(J75="","",J75-TODAY())</f>
        <v/>
      </c>
    </row>
    <row r="76">
      <c r="B76" s="19" t="n"/>
      <c r="C76" s="18" t="n"/>
      <c r="D76" s="18" t="n"/>
      <c r="E76" s="20" t="n"/>
      <c r="F76" s="18" t="n"/>
      <c r="G76" s="21">
        <f>IFERROR(INDEX(Listas!$C$2:$C$6,MATCH(F76,Listas!$B$2:$B$6,0)),"")</f>
        <v/>
      </c>
      <c r="H76" s="15">
        <f>IF(OR(E76="",G76=""),0,E76*G76)</f>
        <v/>
      </c>
      <c r="I76" s="18" t="n"/>
      <c r="J76" s="19" t="n"/>
      <c r="K76" s="14">
        <f>IF(J76="","",J76-TODAY())</f>
        <v/>
      </c>
    </row>
    <row r="77">
      <c r="B77" s="19" t="n"/>
      <c r="C77" s="18" t="n"/>
      <c r="D77" s="18" t="n"/>
      <c r="E77" s="20" t="n"/>
      <c r="F77" s="18" t="n"/>
      <c r="G77" s="21">
        <f>IFERROR(INDEX(Listas!$C$2:$C$6,MATCH(F77,Listas!$B$2:$B$6,0)),"")</f>
        <v/>
      </c>
      <c r="H77" s="15">
        <f>IF(OR(E77="",G77=""),0,E77*G77)</f>
        <v/>
      </c>
      <c r="I77" s="18" t="n"/>
      <c r="J77" s="19" t="n"/>
      <c r="K77" s="14">
        <f>IF(J77="","",J77-TODAY())</f>
        <v/>
      </c>
    </row>
    <row r="78">
      <c r="B78" s="19" t="n"/>
      <c r="C78" s="18" t="n"/>
      <c r="D78" s="18" t="n"/>
      <c r="E78" s="20" t="n"/>
      <c r="F78" s="18" t="n"/>
      <c r="G78" s="21">
        <f>IFERROR(INDEX(Listas!$C$2:$C$6,MATCH(F78,Listas!$B$2:$B$6,0)),"")</f>
        <v/>
      </c>
      <c r="H78" s="15">
        <f>IF(OR(E78="",G78=""),0,E78*G78)</f>
        <v/>
      </c>
      <c r="I78" s="18" t="n"/>
      <c r="J78" s="19" t="n"/>
      <c r="K78" s="14">
        <f>IF(J78="","",J78-TODAY())</f>
        <v/>
      </c>
    </row>
    <row r="79">
      <c r="B79" s="19" t="n"/>
      <c r="C79" s="18" t="n"/>
      <c r="D79" s="18" t="n"/>
      <c r="E79" s="20" t="n"/>
      <c r="F79" s="18" t="n"/>
      <c r="G79" s="21">
        <f>IFERROR(INDEX(Listas!$C$2:$C$6,MATCH(F79,Listas!$B$2:$B$6,0)),"")</f>
        <v/>
      </c>
      <c r="H79" s="15">
        <f>IF(OR(E79="",G79=""),0,E79*G79)</f>
        <v/>
      </c>
      <c r="I79" s="18" t="n"/>
      <c r="J79" s="19" t="n"/>
      <c r="K79" s="14">
        <f>IF(J79="","",J79-TODAY())</f>
        <v/>
      </c>
    </row>
    <row r="80">
      <c r="B80" s="19" t="n"/>
      <c r="C80" s="18" t="n"/>
      <c r="D80" s="18" t="n"/>
      <c r="E80" s="20" t="n"/>
      <c r="F80" s="18" t="n"/>
      <c r="G80" s="21">
        <f>IFERROR(INDEX(Listas!$C$2:$C$6,MATCH(F80,Listas!$B$2:$B$6,0)),"")</f>
        <v/>
      </c>
      <c r="H80" s="15">
        <f>IF(OR(E80="",G80=""),0,E80*G80)</f>
        <v/>
      </c>
      <c r="I80" s="18" t="n"/>
      <c r="J80" s="19" t="n"/>
      <c r="K80" s="14">
        <f>IF(J80="","",J80-TODAY())</f>
        <v/>
      </c>
    </row>
    <row r="81">
      <c r="B81" s="19" t="n"/>
      <c r="C81" s="18" t="n"/>
      <c r="D81" s="18" t="n"/>
      <c r="E81" s="20" t="n"/>
      <c r="F81" s="18" t="n"/>
      <c r="G81" s="21">
        <f>IFERROR(INDEX(Listas!$C$2:$C$6,MATCH(F81,Listas!$B$2:$B$6,0)),"")</f>
        <v/>
      </c>
      <c r="H81" s="15">
        <f>IF(OR(E81="",G81=""),0,E81*G81)</f>
        <v/>
      </c>
      <c r="I81" s="18" t="n"/>
      <c r="J81" s="19" t="n"/>
      <c r="K81" s="14">
        <f>IF(J81="","",J81-TODAY())</f>
        <v/>
      </c>
    </row>
    <row r="82">
      <c r="B82" s="19" t="n"/>
      <c r="C82" s="18" t="n"/>
      <c r="D82" s="18" t="n"/>
      <c r="E82" s="20" t="n"/>
      <c r="F82" s="18" t="n"/>
      <c r="G82" s="21">
        <f>IFERROR(INDEX(Listas!$C$2:$C$6,MATCH(F82,Listas!$B$2:$B$6,0)),"")</f>
        <v/>
      </c>
      <c r="H82" s="15">
        <f>IF(OR(E82="",G82=""),0,E82*G82)</f>
        <v/>
      </c>
      <c r="I82" s="18" t="n"/>
      <c r="J82" s="19" t="n"/>
      <c r="K82" s="14">
        <f>IF(J82="","",J82-TODAY())</f>
        <v/>
      </c>
    </row>
    <row r="83">
      <c r="B83" s="19" t="n"/>
      <c r="C83" s="18" t="n"/>
      <c r="D83" s="18" t="n"/>
      <c r="E83" s="20" t="n"/>
      <c r="F83" s="18" t="n"/>
      <c r="G83" s="21">
        <f>IFERROR(INDEX(Listas!$C$2:$C$6,MATCH(F83,Listas!$B$2:$B$6,0)),"")</f>
        <v/>
      </c>
      <c r="H83" s="15">
        <f>IF(OR(E83="",G83=""),0,E83*G83)</f>
        <v/>
      </c>
      <c r="I83" s="18" t="n"/>
      <c r="J83" s="19" t="n"/>
      <c r="K83" s="14">
        <f>IF(J83="","",J83-TODAY())</f>
        <v/>
      </c>
    </row>
    <row r="84">
      <c r="B84" s="19" t="n"/>
      <c r="C84" s="18" t="n"/>
      <c r="D84" s="18" t="n"/>
      <c r="E84" s="20" t="n"/>
      <c r="F84" s="18" t="n"/>
      <c r="G84" s="21">
        <f>IFERROR(INDEX(Listas!$C$2:$C$6,MATCH(F84,Listas!$B$2:$B$6,0)),"")</f>
        <v/>
      </c>
      <c r="H84" s="15">
        <f>IF(OR(E84="",G84=""),0,E84*G84)</f>
        <v/>
      </c>
      <c r="I84" s="18" t="n"/>
      <c r="J84" s="19" t="n"/>
      <c r="K84" s="14">
        <f>IF(J84="","",J84-TODAY())</f>
        <v/>
      </c>
    </row>
    <row r="85">
      <c r="B85" s="19" t="n"/>
      <c r="C85" s="18" t="n"/>
      <c r="D85" s="18" t="n"/>
      <c r="E85" s="20" t="n"/>
      <c r="F85" s="18" t="n"/>
      <c r="G85" s="21">
        <f>IFERROR(INDEX(Listas!$C$2:$C$6,MATCH(F85,Listas!$B$2:$B$6,0)),"")</f>
        <v/>
      </c>
      <c r="H85" s="15">
        <f>IF(OR(E85="",G85=""),0,E85*G85)</f>
        <v/>
      </c>
      <c r="I85" s="18" t="n"/>
      <c r="J85" s="19" t="n"/>
      <c r="K85" s="14">
        <f>IF(J85="","",J85-TODAY())</f>
        <v/>
      </c>
    </row>
    <row r="86">
      <c r="B86" s="19" t="n"/>
      <c r="C86" s="18" t="n"/>
      <c r="D86" s="18" t="n"/>
      <c r="E86" s="20" t="n"/>
      <c r="F86" s="18" t="n"/>
      <c r="G86" s="21">
        <f>IFERROR(INDEX(Listas!$C$2:$C$6,MATCH(F86,Listas!$B$2:$B$6,0)),"")</f>
        <v/>
      </c>
      <c r="H86" s="15">
        <f>IF(OR(E86="",G86=""),0,E86*G86)</f>
        <v/>
      </c>
      <c r="I86" s="18" t="n"/>
      <c r="J86" s="19" t="n"/>
      <c r="K86" s="14">
        <f>IF(J86="","",J86-TODAY())</f>
        <v/>
      </c>
    </row>
    <row r="87">
      <c r="B87" s="19" t="n"/>
      <c r="C87" s="18" t="n"/>
      <c r="D87" s="18" t="n"/>
      <c r="E87" s="20" t="n"/>
      <c r="F87" s="18" t="n"/>
      <c r="G87" s="21">
        <f>IFERROR(INDEX(Listas!$C$2:$C$6,MATCH(F87,Listas!$B$2:$B$6,0)),"")</f>
        <v/>
      </c>
      <c r="H87" s="15">
        <f>IF(OR(E87="",G87=""),0,E87*G87)</f>
        <v/>
      </c>
      <c r="I87" s="18" t="n"/>
      <c r="J87" s="19" t="n"/>
      <c r="K87" s="14">
        <f>IF(J87="","",J87-TODAY())</f>
        <v/>
      </c>
    </row>
    <row r="88">
      <c r="B88" s="19" t="n"/>
      <c r="C88" s="18" t="n"/>
      <c r="D88" s="18" t="n"/>
      <c r="E88" s="20" t="n"/>
      <c r="F88" s="18" t="n"/>
      <c r="G88" s="21">
        <f>IFERROR(INDEX(Listas!$C$2:$C$6,MATCH(F88,Listas!$B$2:$B$6,0)),"")</f>
        <v/>
      </c>
      <c r="H88" s="15">
        <f>IF(OR(E88="",G88=""),0,E88*G88)</f>
        <v/>
      </c>
      <c r="I88" s="18" t="n"/>
      <c r="J88" s="19" t="n"/>
      <c r="K88" s="14">
        <f>IF(J88="","",J88-TODAY())</f>
        <v/>
      </c>
    </row>
    <row r="89">
      <c r="B89" s="19" t="n"/>
      <c r="C89" s="18" t="n"/>
      <c r="D89" s="18" t="n"/>
      <c r="E89" s="20" t="n"/>
      <c r="F89" s="18" t="n"/>
      <c r="G89" s="21">
        <f>IFERROR(INDEX(Listas!$C$2:$C$6,MATCH(F89,Listas!$B$2:$B$6,0)),"")</f>
        <v/>
      </c>
      <c r="H89" s="15">
        <f>IF(OR(E89="",G89=""),0,E89*G89)</f>
        <v/>
      </c>
      <c r="I89" s="18" t="n"/>
      <c r="J89" s="19" t="n"/>
      <c r="K89" s="14">
        <f>IF(J89="","",J89-TODAY())</f>
        <v/>
      </c>
    </row>
    <row r="90">
      <c r="B90" s="19" t="n"/>
      <c r="C90" s="18" t="n"/>
      <c r="D90" s="18" t="n"/>
      <c r="E90" s="20" t="n"/>
      <c r="F90" s="18" t="n"/>
      <c r="G90" s="21">
        <f>IFERROR(INDEX(Listas!$C$2:$C$6,MATCH(F90,Listas!$B$2:$B$6,0)),"")</f>
        <v/>
      </c>
      <c r="H90" s="15">
        <f>IF(OR(E90="",G90=""),0,E90*G90)</f>
        <v/>
      </c>
      <c r="I90" s="18" t="n"/>
      <c r="J90" s="19" t="n"/>
      <c r="K90" s="14">
        <f>IF(J90="","",J90-TODAY())</f>
        <v/>
      </c>
    </row>
    <row r="91">
      <c r="B91" s="19" t="n"/>
      <c r="C91" s="18" t="n"/>
      <c r="D91" s="18" t="n"/>
      <c r="E91" s="20" t="n"/>
      <c r="F91" s="18" t="n"/>
      <c r="G91" s="21">
        <f>IFERROR(INDEX(Listas!$C$2:$C$6,MATCH(F91,Listas!$B$2:$B$6,0)),"")</f>
        <v/>
      </c>
      <c r="H91" s="15">
        <f>IF(OR(E91="",G91=""),0,E91*G91)</f>
        <v/>
      </c>
      <c r="I91" s="18" t="n"/>
      <c r="J91" s="19" t="n"/>
      <c r="K91" s="14">
        <f>IF(J91="","",J91-TODAY())</f>
        <v/>
      </c>
    </row>
    <row r="92">
      <c r="B92" s="19" t="n"/>
      <c r="C92" s="18" t="n"/>
      <c r="D92" s="18" t="n"/>
      <c r="E92" s="20" t="n"/>
      <c r="F92" s="18" t="n"/>
      <c r="G92" s="21">
        <f>IFERROR(INDEX(Listas!$C$2:$C$6,MATCH(F92,Listas!$B$2:$B$6,0)),"")</f>
        <v/>
      </c>
      <c r="H92" s="15">
        <f>IF(OR(E92="",G92=""),0,E92*G92)</f>
        <v/>
      </c>
      <c r="I92" s="18" t="n"/>
      <c r="J92" s="19" t="n"/>
      <c r="K92" s="14">
        <f>IF(J92="","",J92-TODAY())</f>
        <v/>
      </c>
    </row>
    <row r="93">
      <c r="B93" s="19" t="n"/>
      <c r="C93" s="18" t="n"/>
      <c r="D93" s="18" t="n"/>
      <c r="E93" s="20" t="n"/>
      <c r="F93" s="18" t="n"/>
      <c r="G93" s="21">
        <f>IFERROR(INDEX(Listas!$C$2:$C$6,MATCH(F93,Listas!$B$2:$B$6,0)),"")</f>
        <v/>
      </c>
      <c r="H93" s="15">
        <f>IF(OR(E93="",G93=""),0,E93*G93)</f>
        <v/>
      </c>
      <c r="I93" s="18" t="n"/>
      <c r="J93" s="19" t="n"/>
      <c r="K93" s="14">
        <f>IF(J93="","",J93-TODAY())</f>
        <v/>
      </c>
    </row>
    <row r="94">
      <c r="B94" s="19" t="n"/>
      <c r="C94" s="18" t="n"/>
      <c r="D94" s="18" t="n"/>
      <c r="E94" s="20" t="n"/>
      <c r="F94" s="18" t="n"/>
      <c r="G94" s="21">
        <f>IFERROR(INDEX(Listas!$C$2:$C$6,MATCH(F94,Listas!$B$2:$B$6,0)),"")</f>
        <v/>
      </c>
      <c r="H94" s="15">
        <f>IF(OR(E94="",G94=""),0,E94*G94)</f>
        <v/>
      </c>
      <c r="I94" s="18" t="n"/>
      <c r="J94" s="19" t="n"/>
      <c r="K94" s="14">
        <f>IF(J94="","",J94-TODAY())</f>
        <v/>
      </c>
    </row>
    <row r="95">
      <c r="B95" s="19" t="n"/>
      <c r="C95" s="18" t="n"/>
      <c r="D95" s="18" t="n"/>
      <c r="E95" s="20" t="n"/>
      <c r="F95" s="18" t="n"/>
      <c r="G95" s="21">
        <f>IFERROR(INDEX(Listas!$C$2:$C$6,MATCH(F95,Listas!$B$2:$B$6,0)),"")</f>
        <v/>
      </c>
      <c r="H95" s="15">
        <f>IF(OR(E95="",G95=""),0,E95*G95)</f>
        <v/>
      </c>
      <c r="I95" s="18" t="n"/>
      <c r="J95" s="19" t="n"/>
      <c r="K95" s="14">
        <f>IF(J95="","",J95-TODAY())</f>
        <v/>
      </c>
    </row>
    <row r="96">
      <c r="B96" s="19" t="n"/>
      <c r="C96" s="18" t="n"/>
      <c r="D96" s="18" t="n"/>
      <c r="E96" s="20" t="n"/>
      <c r="F96" s="18" t="n"/>
      <c r="G96" s="21">
        <f>IFERROR(INDEX(Listas!$C$2:$C$6,MATCH(F96,Listas!$B$2:$B$6,0)),"")</f>
        <v/>
      </c>
      <c r="H96" s="15">
        <f>IF(OR(E96="",G96=""),0,E96*G96)</f>
        <v/>
      </c>
      <c r="I96" s="18" t="n"/>
      <c r="J96" s="19" t="n"/>
      <c r="K96" s="14">
        <f>IF(J96="","",J96-TODAY())</f>
        <v/>
      </c>
    </row>
    <row r="97">
      <c r="B97" s="19" t="n"/>
      <c r="C97" s="18" t="n"/>
      <c r="D97" s="18" t="n"/>
      <c r="E97" s="20" t="n"/>
      <c r="F97" s="18" t="n"/>
      <c r="G97" s="21">
        <f>IFERROR(INDEX(Listas!$C$2:$C$6,MATCH(F97,Listas!$B$2:$B$6,0)),"")</f>
        <v/>
      </c>
      <c r="H97" s="15">
        <f>IF(OR(E97="",G97=""),0,E97*G97)</f>
        <v/>
      </c>
      <c r="I97" s="18" t="n"/>
      <c r="J97" s="19" t="n"/>
      <c r="K97" s="14">
        <f>IF(J97="","",J97-TODAY())</f>
        <v/>
      </c>
    </row>
    <row r="98">
      <c r="B98" s="19" t="n"/>
      <c r="C98" s="18" t="n"/>
      <c r="D98" s="18" t="n"/>
      <c r="E98" s="20" t="n"/>
      <c r="F98" s="18" t="n"/>
      <c r="G98" s="21">
        <f>IFERROR(INDEX(Listas!$C$2:$C$6,MATCH(F98,Listas!$B$2:$B$6,0)),"")</f>
        <v/>
      </c>
      <c r="H98" s="15">
        <f>IF(OR(E98="",G98=""),0,E98*G98)</f>
        <v/>
      </c>
      <c r="I98" s="18" t="n"/>
      <c r="J98" s="19" t="n"/>
      <c r="K98" s="14">
        <f>IF(J98="","",J98-TODAY())</f>
        <v/>
      </c>
    </row>
    <row r="99">
      <c r="B99" s="19" t="n"/>
      <c r="C99" s="18" t="n"/>
      <c r="D99" s="18" t="n"/>
      <c r="E99" s="20" t="n"/>
      <c r="F99" s="18" t="n"/>
      <c r="G99" s="21">
        <f>IFERROR(INDEX(Listas!$C$2:$C$6,MATCH(F99,Listas!$B$2:$B$6,0)),"")</f>
        <v/>
      </c>
      <c r="H99" s="15">
        <f>IF(OR(E99="",G99=""),0,E99*G99)</f>
        <v/>
      </c>
      <c r="I99" s="18" t="n"/>
      <c r="J99" s="19" t="n"/>
      <c r="K99" s="14">
        <f>IF(J99="","",J99-TODAY())</f>
        <v/>
      </c>
    </row>
    <row r="100">
      <c r="B100" s="19" t="n"/>
      <c r="C100" s="18" t="n"/>
      <c r="D100" s="18" t="n"/>
      <c r="E100" s="20" t="n"/>
      <c r="F100" s="18" t="n"/>
      <c r="G100" s="21">
        <f>IFERROR(INDEX(Listas!$C$2:$C$6,MATCH(F100,Listas!$B$2:$B$6,0)),"")</f>
        <v/>
      </c>
      <c r="H100" s="15">
        <f>IF(OR(E100="",G100=""),0,E100*G100)</f>
        <v/>
      </c>
      <c r="I100" s="18" t="n"/>
      <c r="J100" s="19" t="n"/>
      <c r="K100" s="14">
        <f>IF(J100="","",J100-TODAY())</f>
        <v/>
      </c>
    </row>
    <row r="101">
      <c r="B101" s="19" t="n"/>
      <c r="C101" s="18" t="n"/>
      <c r="D101" s="18" t="n"/>
      <c r="E101" s="20" t="n"/>
      <c r="F101" s="18" t="n"/>
      <c r="G101" s="21">
        <f>IFERROR(INDEX(Listas!$C$2:$C$6,MATCH(F101,Listas!$B$2:$B$6,0)),"")</f>
        <v/>
      </c>
      <c r="H101" s="15">
        <f>IF(OR(E101="",G101=""),0,E101*G101)</f>
        <v/>
      </c>
      <c r="I101" s="18" t="n"/>
      <c r="J101" s="19" t="n"/>
      <c r="K101" s="14">
        <f>IF(J101="","",J101-TODAY())</f>
        <v/>
      </c>
    </row>
    <row r="102">
      <c r="B102" s="19" t="n"/>
      <c r="C102" s="18" t="n"/>
      <c r="D102" s="18" t="n"/>
      <c r="E102" s="20" t="n"/>
      <c r="F102" s="18" t="n"/>
      <c r="G102" s="21">
        <f>IFERROR(INDEX(Listas!$C$2:$C$6,MATCH(F102,Listas!$B$2:$B$6,0)),"")</f>
        <v/>
      </c>
      <c r="H102" s="15">
        <f>IF(OR(E102="",G102=""),0,E102*G102)</f>
        <v/>
      </c>
      <c r="I102" s="18" t="n"/>
      <c r="J102" s="19" t="n"/>
      <c r="K102" s="14">
        <f>IF(J102="","",J102-TODAY())</f>
        <v/>
      </c>
    </row>
    <row r="103">
      <c r="B103" s="19" t="n"/>
      <c r="C103" s="18" t="n"/>
      <c r="D103" s="18" t="n"/>
      <c r="E103" s="20" t="n"/>
      <c r="F103" s="18" t="n"/>
      <c r="G103" s="21">
        <f>IFERROR(INDEX(Listas!$C$2:$C$6,MATCH(F103,Listas!$B$2:$B$6,0)),"")</f>
        <v/>
      </c>
      <c r="H103" s="15">
        <f>IF(OR(E103="",G103=""),0,E103*G103)</f>
        <v/>
      </c>
      <c r="I103" s="18" t="n"/>
      <c r="J103" s="19" t="n"/>
      <c r="K103" s="14">
        <f>IF(J103="","",J103-TODAY())</f>
        <v/>
      </c>
    </row>
    <row r="104">
      <c r="B104" s="19" t="n"/>
      <c r="C104" s="18" t="n"/>
      <c r="D104" s="18" t="n"/>
      <c r="E104" s="20" t="n"/>
      <c r="F104" s="18" t="n"/>
      <c r="G104" s="21">
        <f>IFERROR(INDEX(Listas!$C$2:$C$6,MATCH(F104,Listas!$B$2:$B$6,0)),"")</f>
        <v/>
      </c>
      <c r="H104" s="15">
        <f>IF(OR(E104="",G104=""),0,E104*G104)</f>
        <v/>
      </c>
      <c r="I104" s="18" t="n"/>
      <c r="J104" s="19" t="n"/>
      <c r="K104" s="14">
        <f>IF(J104="","",J104-TODAY())</f>
        <v/>
      </c>
    </row>
    <row r="105">
      <c r="B105" s="19" t="n"/>
      <c r="C105" s="18" t="n"/>
      <c r="D105" s="18" t="n"/>
      <c r="E105" s="20" t="n"/>
      <c r="F105" s="18" t="n"/>
      <c r="G105" s="21">
        <f>IFERROR(INDEX(Listas!$C$2:$C$6,MATCH(F105,Listas!$B$2:$B$6,0)),"")</f>
        <v/>
      </c>
      <c r="H105" s="15">
        <f>IF(OR(E105="",G105=""),0,E105*G105)</f>
        <v/>
      </c>
      <c r="I105" s="18" t="n"/>
      <c r="J105" s="19" t="n"/>
      <c r="K105" s="14">
        <f>IF(J105="","",J105-TODAY())</f>
        <v/>
      </c>
    </row>
    <row r="106">
      <c r="B106" s="19" t="n"/>
      <c r="C106" s="18" t="n"/>
      <c r="D106" s="18" t="n"/>
      <c r="E106" s="20" t="n"/>
      <c r="F106" s="18" t="n"/>
      <c r="G106" s="21">
        <f>IFERROR(INDEX(Listas!$C$2:$C$6,MATCH(F106,Listas!$B$2:$B$6,0)),"")</f>
        <v/>
      </c>
      <c r="H106" s="15">
        <f>IF(OR(E106="",G106=""),0,E106*G106)</f>
        <v/>
      </c>
      <c r="I106" s="18" t="n"/>
      <c r="J106" s="19" t="n"/>
      <c r="K106" s="14">
        <f>IF(J106="","",J106-TODAY())</f>
        <v/>
      </c>
    </row>
    <row r="107">
      <c r="B107" s="19" t="n"/>
      <c r="C107" s="18" t="n"/>
      <c r="D107" s="18" t="n"/>
      <c r="E107" s="20" t="n"/>
      <c r="F107" s="18" t="n"/>
      <c r="G107" s="21">
        <f>IFERROR(INDEX(Listas!$C$2:$C$6,MATCH(F107,Listas!$B$2:$B$6,0)),"")</f>
        <v/>
      </c>
      <c r="H107" s="15">
        <f>IF(OR(E107="",G107=""),0,E107*G107)</f>
        <v/>
      </c>
      <c r="I107" s="18" t="n"/>
      <c r="J107" s="19" t="n"/>
      <c r="K107" s="14">
        <f>IF(J107="","",J107-TODAY())</f>
        <v/>
      </c>
    </row>
    <row r="108">
      <c r="B108" s="19" t="n"/>
      <c r="C108" s="18" t="n"/>
      <c r="D108" s="18" t="n"/>
      <c r="E108" s="20" t="n"/>
      <c r="F108" s="18" t="n"/>
      <c r="G108" s="21">
        <f>IFERROR(INDEX(Listas!$C$2:$C$6,MATCH(F108,Listas!$B$2:$B$6,0)),"")</f>
        <v/>
      </c>
      <c r="H108" s="15">
        <f>IF(OR(E108="",G108=""),0,E108*G108)</f>
        <v/>
      </c>
      <c r="I108" s="18" t="n"/>
      <c r="J108" s="19" t="n"/>
      <c r="K108" s="14">
        <f>IF(J108="","",J108-TODAY())</f>
        <v/>
      </c>
    </row>
    <row r="109">
      <c r="B109" s="19" t="n"/>
      <c r="C109" s="18" t="n"/>
      <c r="D109" s="18" t="n"/>
      <c r="E109" s="20" t="n"/>
      <c r="F109" s="18" t="n"/>
      <c r="G109" s="21">
        <f>IFERROR(INDEX(Listas!$C$2:$C$6,MATCH(F109,Listas!$B$2:$B$6,0)),"")</f>
        <v/>
      </c>
      <c r="H109" s="15">
        <f>IF(OR(E109="",G109=""),0,E109*G109)</f>
        <v/>
      </c>
      <c r="I109" s="18" t="n"/>
      <c r="J109" s="19" t="n"/>
      <c r="K109" s="14">
        <f>IF(J109="","",J109-TODAY())</f>
        <v/>
      </c>
    </row>
    <row r="110">
      <c r="B110" s="19" t="n"/>
      <c r="C110" s="18" t="n"/>
      <c r="D110" s="18" t="n"/>
      <c r="E110" s="20" t="n"/>
      <c r="F110" s="18" t="n"/>
      <c r="G110" s="21">
        <f>IFERROR(INDEX(Listas!$C$2:$C$6,MATCH(F110,Listas!$B$2:$B$6,0)),"")</f>
        <v/>
      </c>
      <c r="H110" s="15">
        <f>IF(OR(E110="",G110=""),0,E110*G110)</f>
        <v/>
      </c>
      <c r="I110" s="18" t="n"/>
      <c r="J110" s="19" t="n"/>
      <c r="K110" s="14">
        <f>IF(J110="","",J110-TODAY())</f>
        <v/>
      </c>
    </row>
    <row r="111">
      <c r="B111" s="19" t="n"/>
      <c r="C111" s="18" t="n"/>
      <c r="D111" s="18" t="n"/>
      <c r="E111" s="20" t="n"/>
      <c r="F111" s="18" t="n"/>
      <c r="G111" s="21">
        <f>IFERROR(INDEX(Listas!$C$2:$C$6,MATCH(F111,Listas!$B$2:$B$6,0)),"")</f>
        <v/>
      </c>
      <c r="H111" s="15">
        <f>IF(OR(E111="",G111=""),0,E111*G111)</f>
        <v/>
      </c>
      <c r="I111" s="18" t="n"/>
      <c r="J111" s="19" t="n"/>
      <c r="K111" s="14">
        <f>IF(J111="","",J111-TODAY())</f>
        <v/>
      </c>
    </row>
    <row r="112">
      <c r="B112" s="19" t="n"/>
      <c r="C112" s="18" t="n"/>
      <c r="D112" s="18" t="n"/>
      <c r="E112" s="20" t="n"/>
      <c r="F112" s="18" t="n"/>
      <c r="G112" s="21">
        <f>IFERROR(INDEX(Listas!$C$2:$C$6,MATCH(F112,Listas!$B$2:$B$6,0)),"")</f>
        <v/>
      </c>
      <c r="H112" s="15">
        <f>IF(OR(E112="",G112=""),0,E112*G112)</f>
        <v/>
      </c>
      <c r="I112" s="18" t="n"/>
      <c r="J112" s="19" t="n"/>
      <c r="K112" s="14">
        <f>IF(J112="","",J112-TODAY())</f>
        <v/>
      </c>
    </row>
    <row r="113">
      <c r="B113" s="19" t="n"/>
      <c r="C113" s="18" t="n"/>
      <c r="D113" s="18" t="n"/>
      <c r="E113" s="20" t="n"/>
      <c r="F113" s="18" t="n"/>
      <c r="G113" s="21">
        <f>IFERROR(INDEX(Listas!$C$2:$C$6,MATCH(F113,Listas!$B$2:$B$6,0)),"")</f>
        <v/>
      </c>
      <c r="H113" s="15">
        <f>IF(OR(E113="",G113=""),0,E113*G113)</f>
        <v/>
      </c>
      <c r="I113" s="18" t="n"/>
      <c r="J113" s="19" t="n"/>
      <c r="K113" s="14">
        <f>IF(J113="","",J113-TODAY())</f>
        <v/>
      </c>
    </row>
    <row r="114">
      <c r="B114" s="19" t="n"/>
      <c r="C114" s="18" t="n"/>
      <c r="D114" s="18" t="n"/>
      <c r="E114" s="20" t="n"/>
      <c r="F114" s="18" t="n"/>
      <c r="G114" s="21">
        <f>IFERROR(INDEX(Listas!$C$2:$C$6,MATCH(F114,Listas!$B$2:$B$6,0)),"")</f>
        <v/>
      </c>
      <c r="H114" s="15">
        <f>IF(OR(E114="",G114=""),0,E114*G114)</f>
        <v/>
      </c>
      <c r="I114" s="18" t="n"/>
      <c r="J114" s="19" t="n"/>
      <c r="K114" s="14">
        <f>IF(J114="","",J114-TODAY())</f>
        <v/>
      </c>
    </row>
    <row r="115">
      <c r="B115" s="19" t="n"/>
      <c r="C115" s="18" t="n"/>
      <c r="D115" s="18" t="n"/>
      <c r="E115" s="20" t="n"/>
      <c r="F115" s="18" t="n"/>
      <c r="G115" s="21">
        <f>IFERROR(INDEX(Listas!$C$2:$C$6,MATCH(F115,Listas!$B$2:$B$6,0)),"")</f>
        <v/>
      </c>
      <c r="H115" s="15">
        <f>IF(OR(E115="",G115=""),0,E115*G115)</f>
        <v/>
      </c>
      <c r="I115" s="18" t="n"/>
      <c r="J115" s="19" t="n"/>
      <c r="K115" s="14">
        <f>IF(J115="","",J115-TODAY())</f>
        <v/>
      </c>
    </row>
    <row r="116">
      <c r="B116" s="19" t="n"/>
      <c r="C116" s="18" t="n"/>
      <c r="D116" s="18" t="n"/>
      <c r="E116" s="20" t="n"/>
      <c r="F116" s="18" t="n"/>
      <c r="G116" s="21">
        <f>IFERROR(INDEX(Listas!$C$2:$C$6,MATCH(F116,Listas!$B$2:$B$6,0)),"")</f>
        <v/>
      </c>
      <c r="H116" s="15">
        <f>IF(OR(E116="",G116=""),0,E116*G116)</f>
        <v/>
      </c>
      <c r="I116" s="18" t="n"/>
      <c r="J116" s="19" t="n"/>
      <c r="K116" s="14">
        <f>IF(J116="","",J116-TODAY())</f>
        <v/>
      </c>
    </row>
    <row r="117">
      <c r="B117" s="19" t="n"/>
      <c r="C117" s="18" t="n"/>
      <c r="D117" s="18" t="n"/>
      <c r="E117" s="20" t="n"/>
      <c r="F117" s="18" t="n"/>
      <c r="G117" s="21">
        <f>IFERROR(INDEX(Listas!$C$2:$C$6,MATCH(F117,Listas!$B$2:$B$6,0)),"")</f>
        <v/>
      </c>
      <c r="H117" s="15">
        <f>IF(OR(E117="",G117=""),0,E117*G117)</f>
        <v/>
      </c>
      <c r="I117" s="18" t="n"/>
      <c r="J117" s="19" t="n"/>
      <c r="K117" s="14">
        <f>IF(J117="","",J117-TODAY())</f>
        <v/>
      </c>
    </row>
    <row r="118">
      <c r="B118" s="19" t="n"/>
      <c r="C118" s="18" t="n"/>
      <c r="D118" s="18" t="n"/>
      <c r="E118" s="20" t="n"/>
      <c r="F118" s="18" t="n"/>
      <c r="G118" s="21">
        <f>IFERROR(INDEX(Listas!$C$2:$C$6,MATCH(F118,Listas!$B$2:$B$6,0)),"")</f>
        <v/>
      </c>
      <c r="H118" s="15">
        <f>IF(OR(E118="",G118=""),0,E118*G118)</f>
        <v/>
      </c>
      <c r="I118" s="18" t="n"/>
      <c r="J118" s="19" t="n"/>
      <c r="K118" s="14">
        <f>IF(J118="","",J118-TODAY())</f>
        <v/>
      </c>
    </row>
    <row r="119">
      <c r="B119" s="19" t="n"/>
      <c r="C119" s="18" t="n"/>
      <c r="D119" s="18" t="n"/>
      <c r="E119" s="20" t="n"/>
      <c r="F119" s="18" t="n"/>
      <c r="G119" s="21">
        <f>IFERROR(INDEX(Listas!$C$2:$C$6,MATCH(F119,Listas!$B$2:$B$6,0)),"")</f>
        <v/>
      </c>
      <c r="H119" s="15">
        <f>IF(OR(E119="",G119=""),0,E119*G119)</f>
        <v/>
      </c>
      <c r="I119" s="18" t="n"/>
      <c r="J119" s="19" t="n"/>
      <c r="K119" s="14">
        <f>IF(J119="","",J119-TODAY())</f>
        <v/>
      </c>
    </row>
    <row r="120">
      <c r="B120" s="19" t="n"/>
      <c r="C120" s="18" t="n"/>
      <c r="D120" s="18" t="n"/>
      <c r="E120" s="20" t="n"/>
      <c r="F120" s="18" t="n"/>
      <c r="G120" s="21">
        <f>IFERROR(INDEX(Listas!$C$2:$C$6,MATCH(F120,Listas!$B$2:$B$6,0)),"")</f>
        <v/>
      </c>
      <c r="H120" s="15">
        <f>IF(OR(E120="",G120=""),0,E120*G120)</f>
        <v/>
      </c>
      <c r="I120" s="18" t="n"/>
      <c r="J120" s="19" t="n"/>
      <c r="K120" s="14">
        <f>IF(J120="","",J120-TODAY())</f>
        <v/>
      </c>
    </row>
    <row r="121">
      <c r="B121" s="19" t="n"/>
      <c r="C121" s="18" t="n"/>
      <c r="D121" s="18" t="n"/>
      <c r="E121" s="20" t="n"/>
      <c r="F121" s="18" t="n"/>
      <c r="G121" s="21">
        <f>IFERROR(INDEX(Listas!$C$2:$C$6,MATCH(F121,Listas!$B$2:$B$6,0)),"")</f>
        <v/>
      </c>
      <c r="H121" s="15">
        <f>IF(OR(E121="",G121=""),0,E121*G121)</f>
        <v/>
      </c>
      <c r="I121" s="18" t="n"/>
      <c r="J121" s="19" t="n"/>
      <c r="K121" s="14">
        <f>IF(J121="","",J121-TODAY())</f>
        <v/>
      </c>
    </row>
    <row r="122">
      <c r="B122" s="19" t="n"/>
      <c r="C122" s="18" t="n"/>
      <c r="D122" s="18" t="n"/>
      <c r="E122" s="20" t="n"/>
      <c r="F122" s="18" t="n"/>
      <c r="G122" s="21">
        <f>IFERROR(INDEX(Listas!$C$2:$C$6,MATCH(F122,Listas!$B$2:$B$6,0)),"")</f>
        <v/>
      </c>
      <c r="H122" s="15">
        <f>IF(OR(E122="",G122=""),0,E122*G122)</f>
        <v/>
      </c>
      <c r="I122" s="18" t="n"/>
      <c r="J122" s="19" t="n"/>
      <c r="K122" s="14">
        <f>IF(J122="","",J122-TODAY())</f>
        <v/>
      </c>
    </row>
    <row r="123">
      <c r="B123" s="19" t="n"/>
      <c r="C123" s="18" t="n"/>
      <c r="D123" s="18" t="n"/>
      <c r="E123" s="20" t="n"/>
      <c r="F123" s="18" t="n"/>
      <c r="G123" s="21">
        <f>IFERROR(INDEX(Listas!$C$2:$C$6,MATCH(F123,Listas!$B$2:$B$6,0)),"")</f>
        <v/>
      </c>
      <c r="H123" s="15">
        <f>IF(OR(E123="",G123=""),0,E123*G123)</f>
        <v/>
      </c>
      <c r="I123" s="18" t="n"/>
      <c r="J123" s="19" t="n"/>
      <c r="K123" s="14">
        <f>IF(J123="","",J123-TODAY())</f>
        <v/>
      </c>
    </row>
    <row r="124">
      <c r="B124" s="19" t="n"/>
      <c r="C124" s="18" t="n"/>
      <c r="D124" s="18" t="n"/>
      <c r="E124" s="20" t="n"/>
      <c r="F124" s="18" t="n"/>
      <c r="G124" s="21">
        <f>IFERROR(INDEX(Listas!$C$2:$C$6,MATCH(F124,Listas!$B$2:$B$6,0)),"")</f>
        <v/>
      </c>
      <c r="H124" s="15">
        <f>IF(OR(E124="",G124=""),0,E124*G124)</f>
        <v/>
      </c>
      <c r="I124" s="18" t="n"/>
      <c r="J124" s="19" t="n"/>
      <c r="K124" s="14">
        <f>IF(J124="","",J124-TODAY())</f>
        <v/>
      </c>
    </row>
    <row r="125">
      <c r="B125" s="19" t="n"/>
      <c r="C125" s="18" t="n"/>
      <c r="D125" s="18" t="n"/>
      <c r="E125" s="20" t="n"/>
      <c r="F125" s="18" t="n"/>
      <c r="G125" s="21">
        <f>IFERROR(INDEX(Listas!$C$2:$C$6,MATCH(F125,Listas!$B$2:$B$6,0)),"")</f>
        <v/>
      </c>
      <c r="H125" s="15">
        <f>IF(OR(E125="",G125=""),0,E125*G125)</f>
        <v/>
      </c>
      <c r="I125" s="18" t="n"/>
      <c r="J125" s="19" t="n"/>
      <c r="K125" s="14">
        <f>IF(J125="","",J125-TODAY())</f>
        <v/>
      </c>
    </row>
    <row r="126">
      <c r="B126" s="19" t="n"/>
      <c r="C126" s="18" t="n"/>
      <c r="D126" s="18" t="n"/>
      <c r="E126" s="20" t="n"/>
      <c r="F126" s="18" t="n"/>
      <c r="G126" s="21">
        <f>IFERROR(INDEX(Listas!$C$2:$C$6,MATCH(F126,Listas!$B$2:$B$6,0)),"")</f>
        <v/>
      </c>
      <c r="H126" s="15">
        <f>IF(OR(E126="",G126=""),0,E126*G126)</f>
        <v/>
      </c>
      <c r="I126" s="18" t="n"/>
      <c r="J126" s="19" t="n"/>
      <c r="K126" s="14">
        <f>IF(J126="","",J126-TODAY())</f>
        <v/>
      </c>
    </row>
    <row r="127">
      <c r="B127" s="19" t="n"/>
      <c r="C127" s="18" t="n"/>
      <c r="D127" s="18" t="n"/>
      <c r="E127" s="20" t="n"/>
      <c r="F127" s="18" t="n"/>
      <c r="G127" s="21">
        <f>IFERROR(INDEX(Listas!$C$2:$C$6,MATCH(F127,Listas!$B$2:$B$6,0)),"")</f>
        <v/>
      </c>
      <c r="H127" s="15">
        <f>IF(OR(E127="",G127=""),0,E127*G127)</f>
        <v/>
      </c>
      <c r="I127" s="18" t="n"/>
      <c r="J127" s="19" t="n"/>
      <c r="K127" s="14">
        <f>IF(J127="","",J127-TODAY())</f>
        <v/>
      </c>
    </row>
    <row r="128">
      <c r="B128" s="19" t="n"/>
      <c r="C128" s="18" t="n"/>
      <c r="D128" s="18" t="n"/>
      <c r="E128" s="20" t="n"/>
      <c r="F128" s="18" t="n"/>
      <c r="G128" s="21">
        <f>IFERROR(INDEX(Listas!$C$2:$C$6,MATCH(F128,Listas!$B$2:$B$6,0)),"")</f>
        <v/>
      </c>
      <c r="H128" s="15">
        <f>IF(OR(E128="",G128=""),0,E128*G128)</f>
        <v/>
      </c>
      <c r="I128" s="18" t="n"/>
      <c r="J128" s="19" t="n"/>
      <c r="K128" s="14">
        <f>IF(J128="","",J128-TODAY())</f>
        <v/>
      </c>
    </row>
    <row r="129">
      <c r="B129" s="19" t="n"/>
      <c r="C129" s="18" t="n"/>
      <c r="D129" s="18" t="n"/>
      <c r="E129" s="20" t="n"/>
      <c r="F129" s="18" t="n"/>
      <c r="G129" s="21">
        <f>IFERROR(INDEX(Listas!$C$2:$C$6,MATCH(F129,Listas!$B$2:$B$6,0)),"")</f>
        <v/>
      </c>
      <c r="H129" s="15">
        <f>IF(OR(E129="",G129=""),0,E129*G129)</f>
        <v/>
      </c>
      <c r="I129" s="18" t="n"/>
      <c r="J129" s="19" t="n"/>
      <c r="K129" s="14">
        <f>IF(J129="","",J129-TODAY())</f>
        <v/>
      </c>
    </row>
    <row r="130">
      <c r="B130" s="19" t="n"/>
      <c r="C130" s="18" t="n"/>
      <c r="D130" s="18" t="n"/>
      <c r="E130" s="20" t="n"/>
      <c r="F130" s="18" t="n"/>
      <c r="G130" s="21">
        <f>IFERROR(INDEX(Listas!$C$2:$C$6,MATCH(F130,Listas!$B$2:$B$6,0)),"")</f>
        <v/>
      </c>
      <c r="H130" s="15">
        <f>IF(OR(E130="",G130=""),0,E130*G130)</f>
        <v/>
      </c>
      <c r="I130" s="18" t="n"/>
      <c r="J130" s="19" t="n"/>
      <c r="K130" s="14">
        <f>IF(J130="","",J130-TODAY())</f>
        <v/>
      </c>
    </row>
    <row r="131">
      <c r="B131" s="19" t="n"/>
      <c r="C131" s="18" t="n"/>
      <c r="D131" s="18" t="n"/>
      <c r="E131" s="20" t="n"/>
      <c r="F131" s="18" t="n"/>
      <c r="G131" s="21">
        <f>IFERROR(INDEX(Listas!$C$2:$C$6,MATCH(F131,Listas!$B$2:$B$6,0)),"")</f>
        <v/>
      </c>
      <c r="H131" s="15">
        <f>IF(OR(E131="",G131=""),0,E131*G131)</f>
        <v/>
      </c>
      <c r="I131" s="18" t="n"/>
      <c r="J131" s="19" t="n"/>
      <c r="K131" s="14">
        <f>IF(J131="","",J131-TODAY())</f>
        <v/>
      </c>
    </row>
    <row r="132">
      <c r="B132" s="19" t="n"/>
      <c r="C132" s="18" t="n"/>
      <c r="D132" s="18" t="n"/>
      <c r="E132" s="20" t="n"/>
      <c r="F132" s="18" t="n"/>
      <c r="G132" s="21">
        <f>IFERROR(INDEX(Listas!$C$2:$C$6,MATCH(F132,Listas!$B$2:$B$6,0)),"")</f>
        <v/>
      </c>
      <c r="H132" s="15">
        <f>IF(OR(E132="",G132=""),0,E132*G132)</f>
        <v/>
      </c>
      <c r="I132" s="18" t="n"/>
      <c r="J132" s="19" t="n"/>
      <c r="K132" s="14">
        <f>IF(J132="","",J132-TODAY())</f>
        <v/>
      </c>
    </row>
    <row r="133">
      <c r="B133" s="19" t="n"/>
      <c r="C133" s="18" t="n"/>
      <c r="D133" s="18" t="n"/>
      <c r="E133" s="20" t="n"/>
      <c r="F133" s="18" t="n"/>
      <c r="G133" s="21">
        <f>IFERROR(INDEX(Listas!$C$2:$C$6,MATCH(F133,Listas!$B$2:$B$6,0)),"")</f>
        <v/>
      </c>
      <c r="H133" s="15">
        <f>IF(OR(E133="",G133=""),0,E133*G133)</f>
        <v/>
      </c>
      <c r="I133" s="18" t="n"/>
      <c r="J133" s="19" t="n"/>
      <c r="K133" s="14">
        <f>IF(J133="","",J133-TODAY())</f>
        <v/>
      </c>
    </row>
    <row r="134">
      <c r="B134" s="19" t="n"/>
      <c r="C134" s="18" t="n"/>
      <c r="D134" s="18" t="n"/>
      <c r="E134" s="20" t="n"/>
      <c r="F134" s="18" t="n"/>
      <c r="G134" s="21">
        <f>IFERROR(INDEX(Listas!$C$2:$C$6,MATCH(F134,Listas!$B$2:$B$6,0)),"")</f>
        <v/>
      </c>
      <c r="H134" s="15">
        <f>IF(OR(E134="",G134=""),0,E134*G134)</f>
        <v/>
      </c>
      <c r="I134" s="18" t="n"/>
      <c r="J134" s="19" t="n"/>
      <c r="K134" s="14">
        <f>IF(J134="","",J134-TODAY())</f>
        <v/>
      </c>
    </row>
    <row r="135">
      <c r="B135" s="19" t="n"/>
      <c r="C135" s="18" t="n"/>
      <c r="D135" s="18" t="n"/>
      <c r="E135" s="20" t="n"/>
      <c r="F135" s="18" t="n"/>
      <c r="G135" s="21">
        <f>IFERROR(INDEX(Listas!$C$2:$C$6,MATCH(F135,Listas!$B$2:$B$6,0)),"")</f>
        <v/>
      </c>
      <c r="H135" s="15">
        <f>IF(OR(E135="",G135=""),0,E135*G135)</f>
        <v/>
      </c>
      <c r="I135" s="18" t="n"/>
      <c r="J135" s="19" t="n"/>
      <c r="K135" s="14">
        <f>IF(J135="","",J135-TODAY())</f>
        <v/>
      </c>
    </row>
    <row r="136">
      <c r="B136" s="19" t="n"/>
      <c r="C136" s="18" t="n"/>
      <c r="D136" s="18" t="n"/>
      <c r="E136" s="20" t="n"/>
      <c r="F136" s="18" t="n"/>
      <c r="G136" s="21">
        <f>IFERROR(INDEX(Listas!$C$2:$C$6,MATCH(F136,Listas!$B$2:$B$6,0)),"")</f>
        <v/>
      </c>
      <c r="H136" s="15">
        <f>IF(OR(E136="",G136=""),0,E136*G136)</f>
        <v/>
      </c>
      <c r="I136" s="18" t="n"/>
      <c r="J136" s="19" t="n"/>
      <c r="K136" s="14">
        <f>IF(J136="","",J136-TODAY())</f>
        <v/>
      </c>
    </row>
    <row r="137">
      <c r="B137" s="19" t="n"/>
      <c r="C137" s="18" t="n"/>
      <c r="D137" s="18" t="n"/>
      <c r="E137" s="20" t="n"/>
      <c r="F137" s="18" t="n"/>
      <c r="G137" s="21">
        <f>IFERROR(INDEX(Listas!$C$2:$C$6,MATCH(F137,Listas!$B$2:$B$6,0)),"")</f>
        <v/>
      </c>
      <c r="H137" s="15">
        <f>IF(OR(E137="",G137=""),0,E137*G137)</f>
        <v/>
      </c>
      <c r="I137" s="18" t="n"/>
      <c r="J137" s="19" t="n"/>
      <c r="K137" s="14">
        <f>IF(J137="","",J137-TODAY())</f>
        <v/>
      </c>
    </row>
    <row r="138">
      <c r="B138" s="19" t="n"/>
      <c r="C138" s="18" t="n"/>
      <c r="D138" s="18" t="n"/>
      <c r="E138" s="20" t="n"/>
      <c r="F138" s="18" t="n"/>
      <c r="G138" s="21">
        <f>IFERROR(INDEX(Listas!$C$2:$C$6,MATCH(F138,Listas!$B$2:$B$6,0)),"")</f>
        <v/>
      </c>
      <c r="H138" s="15">
        <f>IF(OR(E138="",G138=""),0,E138*G138)</f>
        <v/>
      </c>
      <c r="I138" s="18" t="n"/>
      <c r="J138" s="19" t="n"/>
      <c r="K138" s="14">
        <f>IF(J138="","",J138-TODAY())</f>
        <v/>
      </c>
    </row>
    <row r="139">
      <c r="B139" s="19" t="n"/>
      <c r="C139" s="18" t="n"/>
      <c r="D139" s="18" t="n"/>
      <c r="E139" s="20" t="n"/>
      <c r="F139" s="18" t="n"/>
      <c r="G139" s="21">
        <f>IFERROR(INDEX(Listas!$C$2:$C$6,MATCH(F139,Listas!$B$2:$B$6,0)),"")</f>
        <v/>
      </c>
      <c r="H139" s="15">
        <f>IF(OR(E139="",G139=""),0,E139*G139)</f>
        <v/>
      </c>
      <c r="I139" s="18" t="n"/>
      <c r="J139" s="19" t="n"/>
      <c r="K139" s="14">
        <f>IF(J139="","",J139-TODAY())</f>
        <v/>
      </c>
    </row>
    <row r="140">
      <c r="B140" s="19" t="n"/>
      <c r="C140" s="18" t="n"/>
      <c r="D140" s="18" t="n"/>
      <c r="E140" s="20" t="n"/>
      <c r="F140" s="18" t="n"/>
      <c r="G140" s="21">
        <f>IFERROR(INDEX(Listas!$C$2:$C$6,MATCH(F140,Listas!$B$2:$B$6,0)),"")</f>
        <v/>
      </c>
      <c r="H140" s="15">
        <f>IF(OR(E140="",G140=""),0,E140*G140)</f>
        <v/>
      </c>
      <c r="I140" s="18" t="n"/>
      <c r="J140" s="19" t="n"/>
      <c r="K140" s="14">
        <f>IF(J140="","",J140-TODAY())</f>
        <v/>
      </c>
    </row>
    <row r="141">
      <c r="B141" s="19" t="n"/>
      <c r="C141" s="18" t="n"/>
      <c r="D141" s="18" t="n"/>
      <c r="E141" s="20" t="n"/>
      <c r="F141" s="18" t="n"/>
      <c r="G141" s="21">
        <f>IFERROR(INDEX(Listas!$C$2:$C$6,MATCH(F141,Listas!$B$2:$B$6,0)),"")</f>
        <v/>
      </c>
      <c r="H141" s="15">
        <f>IF(OR(E141="",G141=""),0,E141*G141)</f>
        <v/>
      </c>
      <c r="I141" s="18" t="n"/>
      <c r="J141" s="19" t="n"/>
      <c r="K141" s="14">
        <f>IF(J141="","",J141-TODAY())</f>
        <v/>
      </c>
    </row>
    <row r="142">
      <c r="B142" s="19" t="n"/>
      <c r="C142" s="18" t="n"/>
      <c r="D142" s="18" t="n"/>
      <c r="E142" s="20" t="n"/>
      <c r="F142" s="18" t="n"/>
      <c r="G142" s="21">
        <f>IFERROR(INDEX(Listas!$C$2:$C$6,MATCH(F142,Listas!$B$2:$B$6,0)),"")</f>
        <v/>
      </c>
      <c r="H142" s="15">
        <f>IF(OR(E142="",G142=""),0,E142*G142)</f>
        <v/>
      </c>
      <c r="I142" s="18" t="n"/>
      <c r="J142" s="19" t="n"/>
      <c r="K142" s="14">
        <f>IF(J142="","",J142-TODAY())</f>
        <v/>
      </c>
    </row>
    <row r="143">
      <c r="B143" s="19" t="n"/>
      <c r="C143" s="18" t="n"/>
      <c r="D143" s="18" t="n"/>
      <c r="E143" s="20" t="n"/>
      <c r="F143" s="18" t="n"/>
      <c r="G143" s="21">
        <f>IFERROR(INDEX(Listas!$C$2:$C$6,MATCH(F143,Listas!$B$2:$B$6,0)),"")</f>
        <v/>
      </c>
      <c r="H143" s="15">
        <f>IF(OR(E143="",G143=""),0,E143*G143)</f>
        <v/>
      </c>
      <c r="I143" s="18" t="n"/>
      <c r="J143" s="19" t="n"/>
      <c r="K143" s="14">
        <f>IF(J143="","",J143-TODAY())</f>
        <v/>
      </c>
    </row>
    <row r="144">
      <c r="B144" s="19" t="n"/>
      <c r="C144" s="18" t="n"/>
      <c r="D144" s="18" t="n"/>
      <c r="E144" s="20" t="n"/>
      <c r="F144" s="18" t="n"/>
      <c r="G144" s="21">
        <f>IFERROR(INDEX(Listas!$C$2:$C$6,MATCH(F144,Listas!$B$2:$B$6,0)),"")</f>
        <v/>
      </c>
      <c r="H144" s="15">
        <f>IF(OR(E144="",G144=""),0,E144*G144)</f>
        <v/>
      </c>
      <c r="I144" s="18" t="n"/>
      <c r="J144" s="19" t="n"/>
      <c r="K144" s="14">
        <f>IF(J144="","",J144-TODAY())</f>
        <v/>
      </c>
    </row>
    <row r="145">
      <c r="B145" s="19" t="n"/>
      <c r="C145" s="18" t="n"/>
      <c r="D145" s="18" t="n"/>
      <c r="E145" s="20" t="n"/>
      <c r="F145" s="18" t="n"/>
      <c r="G145" s="21">
        <f>IFERROR(INDEX(Listas!$C$2:$C$6,MATCH(F145,Listas!$B$2:$B$6,0)),"")</f>
        <v/>
      </c>
      <c r="H145" s="15">
        <f>IF(OR(E145="",G145=""),0,E145*G145)</f>
        <v/>
      </c>
      <c r="I145" s="18" t="n"/>
      <c r="J145" s="19" t="n"/>
      <c r="K145" s="14">
        <f>IF(J145="","",J145-TODAY())</f>
        <v/>
      </c>
    </row>
    <row r="146">
      <c r="B146" s="19" t="n"/>
      <c r="C146" s="18" t="n"/>
      <c r="D146" s="18" t="n"/>
      <c r="E146" s="20" t="n"/>
      <c r="F146" s="18" t="n"/>
      <c r="G146" s="21">
        <f>IFERROR(INDEX(Listas!$C$2:$C$6,MATCH(F146,Listas!$B$2:$B$6,0)),"")</f>
        <v/>
      </c>
      <c r="H146" s="15">
        <f>IF(OR(E146="",G146=""),0,E146*G146)</f>
        <v/>
      </c>
      <c r="I146" s="18" t="n"/>
      <c r="J146" s="19" t="n"/>
      <c r="K146" s="14">
        <f>IF(J146="","",J146-TODAY())</f>
        <v/>
      </c>
    </row>
    <row r="147">
      <c r="B147" s="19" t="n"/>
      <c r="C147" s="18" t="n"/>
      <c r="D147" s="18" t="n"/>
      <c r="E147" s="20" t="n"/>
      <c r="F147" s="18" t="n"/>
      <c r="G147" s="21">
        <f>IFERROR(INDEX(Listas!$C$2:$C$6,MATCH(F147,Listas!$B$2:$B$6,0)),"")</f>
        <v/>
      </c>
      <c r="H147" s="15">
        <f>IF(OR(E147="",G147=""),0,E147*G147)</f>
        <v/>
      </c>
      <c r="I147" s="18" t="n"/>
      <c r="J147" s="19" t="n"/>
      <c r="K147" s="14">
        <f>IF(J147="","",J147-TODAY())</f>
        <v/>
      </c>
    </row>
    <row r="148">
      <c r="B148" s="19" t="n"/>
      <c r="C148" s="18" t="n"/>
      <c r="D148" s="18" t="n"/>
      <c r="E148" s="20" t="n"/>
      <c r="F148" s="18" t="n"/>
      <c r="G148" s="21">
        <f>IFERROR(INDEX(Listas!$C$2:$C$6,MATCH(F148,Listas!$B$2:$B$6,0)),"")</f>
        <v/>
      </c>
      <c r="H148" s="15">
        <f>IF(OR(E148="",G148=""),0,E148*G148)</f>
        <v/>
      </c>
      <c r="I148" s="18" t="n"/>
      <c r="J148" s="19" t="n"/>
      <c r="K148" s="14">
        <f>IF(J148="","",J148-TODAY())</f>
        <v/>
      </c>
    </row>
    <row r="149">
      <c r="B149" s="19" t="n"/>
      <c r="C149" s="18" t="n"/>
      <c r="D149" s="18" t="n"/>
      <c r="E149" s="20" t="n"/>
      <c r="F149" s="18" t="n"/>
      <c r="G149" s="21">
        <f>IFERROR(INDEX(Listas!$C$2:$C$6,MATCH(F149,Listas!$B$2:$B$6,0)),"")</f>
        <v/>
      </c>
      <c r="H149" s="15">
        <f>IF(OR(E149="",G149=""),0,E149*G149)</f>
        <v/>
      </c>
      <c r="I149" s="18" t="n"/>
      <c r="J149" s="19" t="n"/>
      <c r="K149" s="14">
        <f>IF(J149="","",J149-TODAY())</f>
        <v/>
      </c>
    </row>
    <row r="150">
      <c r="B150" s="19" t="n"/>
      <c r="C150" s="18" t="n"/>
      <c r="D150" s="18" t="n"/>
      <c r="E150" s="20" t="n"/>
      <c r="F150" s="18" t="n"/>
      <c r="G150" s="21">
        <f>IFERROR(INDEX(Listas!$C$2:$C$6,MATCH(F150,Listas!$B$2:$B$6,0)),"")</f>
        <v/>
      </c>
      <c r="H150" s="15">
        <f>IF(OR(E150="",G150=""),0,E150*G150)</f>
        <v/>
      </c>
      <c r="I150" s="18" t="n"/>
      <c r="J150" s="19" t="n"/>
      <c r="K150" s="14">
        <f>IF(J150="","",J150-TODAY())</f>
        <v/>
      </c>
    </row>
    <row r="151">
      <c r="B151" s="19" t="n"/>
      <c r="C151" s="18" t="n"/>
      <c r="D151" s="18" t="n"/>
      <c r="E151" s="20" t="n"/>
      <c r="F151" s="18" t="n"/>
      <c r="G151" s="21">
        <f>IFERROR(INDEX(Listas!$C$2:$C$6,MATCH(F151,Listas!$B$2:$B$6,0)),"")</f>
        <v/>
      </c>
      <c r="H151" s="15">
        <f>IF(OR(E151="",G151=""),0,E151*G151)</f>
        <v/>
      </c>
      <c r="I151" s="18" t="n"/>
      <c r="J151" s="19" t="n"/>
      <c r="K151" s="14">
        <f>IF(J151="","",J151-TODAY())</f>
        <v/>
      </c>
    </row>
    <row r="152">
      <c r="B152" s="19" t="n"/>
      <c r="C152" s="18" t="n"/>
      <c r="D152" s="18" t="n"/>
      <c r="E152" s="20" t="n"/>
      <c r="F152" s="18" t="n"/>
      <c r="G152" s="21">
        <f>IFERROR(INDEX(Listas!$C$2:$C$6,MATCH(F152,Listas!$B$2:$B$6,0)),"")</f>
        <v/>
      </c>
      <c r="H152" s="15">
        <f>IF(OR(E152="",G152=""),0,E152*G152)</f>
        <v/>
      </c>
      <c r="I152" s="18" t="n"/>
      <c r="J152" s="19" t="n"/>
      <c r="K152" s="14">
        <f>IF(J152="","",J152-TODAY())</f>
        <v/>
      </c>
    </row>
    <row r="153">
      <c r="B153" s="19" t="n"/>
      <c r="C153" s="18" t="n"/>
      <c r="D153" s="18" t="n"/>
      <c r="E153" s="20" t="n"/>
      <c r="F153" s="18" t="n"/>
      <c r="G153" s="21">
        <f>IFERROR(INDEX(Listas!$C$2:$C$6,MATCH(F153,Listas!$B$2:$B$6,0)),"")</f>
        <v/>
      </c>
      <c r="H153" s="15">
        <f>IF(OR(E153="",G153=""),0,E153*G153)</f>
        <v/>
      </c>
      <c r="I153" s="18" t="n"/>
      <c r="J153" s="19" t="n"/>
      <c r="K153" s="14">
        <f>IF(J153="","",J153-TODAY())</f>
        <v/>
      </c>
    </row>
    <row r="154">
      <c r="B154" s="19" t="n"/>
      <c r="C154" s="18" t="n"/>
      <c r="D154" s="18" t="n"/>
      <c r="E154" s="20" t="n"/>
      <c r="F154" s="18" t="n"/>
      <c r="G154" s="21">
        <f>IFERROR(INDEX(Listas!$C$2:$C$6,MATCH(F154,Listas!$B$2:$B$6,0)),"")</f>
        <v/>
      </c>
      <c r="H154" s="15">
        <f>IF(OR(E154="",G154=""),0,E154*G154)</f>
        <v/>
      </c>
      <c r="I154" s="18" t="n"/>
      <c r="J154" s="19" t="n"/>
      <c r="K154" s="14">
        <f>IF(J154="","",J154-TODAY())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B2:J2"/>
  </mergeCells>
  <conditionalFormatting sqref="K5:K154">
    <cfRule type="cellIs" priority="1" operator="lessThan" dxfId="0">
      <formula>0</formula>
    </cfRule>
  </conditionalFormatting>
  <dataValidations count="2">
    <dataValidation sqref="C5:C154" showDropDown="0" showInputMessage="0" showErrorMessage="0" allowBlank="1" type="list">
      <formula1>=Clientes!$B$5:$B$104</formula1>
    </dataValidation>
    <dataValidation sqref="F5:F154" showDropDown="0" showInputMessage="0" showErrorMessage="1" allowBlank="1" type="list">
      <formula1>=Listas!$B$2:$B$6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2026-08-11T13:47:14Z</dcterms:created>
  <dcterms:modified xmlns:dcterms="http://purl.org/dc/terms/" xmlns:xsi="http://www.w3.org/2001/XMLSchema-instance" xsi:type="dcterms:W3CDTF">2026-08-11T13:47:14Z</dcterms:modified>
</cp:coreProperties>
</file>