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anel" sheetId="2" state="visible" r:id="rId4"/>
    <sheet name="Not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<sst xmlns="http://schemas.openxmlformats.org/spreadsheetml/2006/main" count="50" uniqueCount="48">
  <si>
    <t xml:space="preserve">Notas y media del curso</t>
  </si>
  <si>
    <t xml:space="preserve">Plantilla gratuita de PlantillasDeCalculo.com</t>
  </si>
  <si>
    <t xml:space="preserve">CÓMO USARLA</t>
  </si>
  <si>
    <t xml:space="preserve">1.  En la fila gris pon el peso de cada evaluación. La suma tiene que dar 100 % o se pone en rojo.</t>
  </si>
  <si>
    <t xml:space="preserve">2.  Escribe tus asignaturas y sus créditos (o el peso que tengan en tu media).</t>
  </si>
  <si>
    <t xml:space="preserve">3.  Ve metiendo las notas conforme te las den. Las que aún no tienes, déjalas vacías.</t>
  </si>
  <si>
    <t xml:space="preserve">4.  La nota final se calcula solo con las evaluaciones que ya tienes, así que siempre refleja cómo vas ahora mismo.</t>
  </si>
  <si>
    <t xml:space="preserve">5.  «Falta por evaluar» te dice qué parte de la nota está todavía en juego.</t>
  </si>
  <si>
    <t xml:space="preserve">6.  En «Panel», escribe una asignatura y la nota a la que aspiras: te dice qué tienes que sacar en lo que queda.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</si>
  <si>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</si>
  <si>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</si>
  <si>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</si>
  <si>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</si>
  <si>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 media ponderada por créditos es la que suele contar de verdad para becas y expedientes.</t>
  </si>
  <si>
    <t xml:space="preserve">Los créditos también sirven para un instituto: pon el peso que tenga cada asignatura, o 1 en todas si pesan igual.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</si>
  <si>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</si>
  <si>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</si>
  <si>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CÓMO VA EL CURSO</t>
  </si>
  <si>
    <t xml:space="preserve">¿Qué necesito en lo que falta?</t>
  </si>
  <si>
    <t xml:space="preserve">Asignaturas</t>
  </si>
  <si>
    <t xml:space="preserve">Elige una asignatura escribiendo su nombre exacto y la nota a la que aspiras.</t>
  </si>
  <si>
    <t xml:space="preserve">Media simple</t>
  </si>
  <si>
    <t xml:space="preserve">Media ponderada por créditos</t>
  </si>
  <si>
    <t xml:space="preserve">Asignatura</t>
  </si>
  <si>
    <t xml:space="preserve">Inglés</t>
  </si>
  <si>
    <t xml:space="preserve">Aprobadas</t>
  </si>
  <si>
    <t xml:space="preserve">Nota a la que aspiras</t>
  </si>
  <si>
    <t xml:space="preserve">Suspensas</t>
  </si>
  <si>
    <t xml:space="preserve">Lleva acumulado</t>
  </si>
  <si>
    <t xml:space="preserve">Nota más alta</t>
  </si>
  <si>
    <t xml:space="preserve">Peso ya evaluado</t>
  </si>
  <si>
    <t xml:space="preserve">Nota más baja</t>
  </si>
  <si>
    <t xml:space="preserve">Peso que falta</t>
  </si>
  <si>
    <t xml:space="preserve">Necesitas sacar</t>
  </si>
  <si>
    <t xml:space="preserve">Si la nota que necesitas sale por encima de 10, ya no depende de este examen.</t>
  </si>
  <si>
    <t xml:space="preserve">NOTAS Y MEDIA DEL CURSO</t>
  </si>
  <si>
    <t xml:space="preserve">Pon el peso de cada evaluación en la fila gris. Deben sumar 100 %.</t>
  </si>
  <si>
    <t xml:space="preserve">Créditos o peso</t>
  </si>
  <si>
    <t xml:space="preserve">Eval. 1</t>
  </si>
  <si>
    <t xml:space="preserve">Eval. 2</t>
  </si>
  <si>
    <t xml:space="preserve">Eval. 3</t>
  </si>
  <si>
    <t xml:space="preserve">Eval. 4</t>
  </si>
  <si>
    <t xml:space="preserve">Nota final</t>
  </si>
  <si>
    <t xml:space="preserve">Estado</t>
  </si>
  <si>
    <t xml:space="preserve">Falta por evaluar</t>
  </si>
  <si>
    <t xml:space="preserve">PESO DE CADA EVALUACIÓN →</t>
  </si>
  <si>
    <t xml:space="preserve">Matemáticas</t>
  </si>
  <si>
    <t xml:space="preserve">Historia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</si>
</sst>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00"/>
    <numFmt numFmtId="167" formatCode="#,##0.0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ECFDF5"/>
        <bgColor rgb="FFFFFDF2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6"/>
    <col collapsed="false" customWidth="true" hidden="false" outlineLevel="0" max="7" min="6" style="0" width="14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18</v>
      </c>
    </row>
    <row r="4" customFormat="false" ht="15" hidden="false" customHeight="false" outlineLevel="0" collapsed="false">
      <c r="B4" s="9" t="s">
        <v>19</v>
      </c>
      <c r="C4" s="10" t="n">
        <f aca="false">COUNTA(Notas!$B$7:$B$31)</f>
        <v>3</v>
      </c>
      <c r="E4" s="7" t="s">
        <v>20</v>
      </c>
    </row>
    <row r="5" customFormat="false" ht="15" hidden="false" customHeight="false" outlineLevel="0" collapsed="false">
      <c r="B5" s="9" t="s">
        <v>21</v>
      </c>
      <c r="C5" s="11" t="n">
        <f aca="false">IFERROR(AVERAGE(Notas!$H$7:$H$31),"")</f>
        <v>6.78333333333333</v>
      </c>
    </row>
    <row r="6" customFormat="false" ht="15" hidden="false" customHeight="false" outlineLevel="0" collapsed="false">
      <c r="B6" s="9" t="s">
        <v>22</v>
      </c>
      <c r="C6" s="11" t="n">
        <f aca="false">IFERROR(SUMPRODUCT(N(Notas!$C$7:$C$31),N(Notas!$H$7:$H$31))/SUMIF(Notas!$H$7:$H$31,"&lt;&gt;",Notas!$C$7:$C$31),"")</f>
        <v>6.83571428571429</v>
      </c>
      <c r="E6" s="9" t="s">
        <v>23</v>
      </c>
      <c r="F6" s="12" t="s">
        <v>24</v>
      </c>
    </row>
    <row r="7" customFormat="false" ht="15" hidden="false" customHeight="false" outlineLevel="0" collapsed="false">
      <c r="B7" s="9" t="s">
        <v>25</v>
      </c>
      <c r="C7" s="10" t="n">
        <f aca="false">COUNTIF(Notas!$I$7:$I$31,"Aprobado")</f>
        <v>3</v>
      </c>
      <c r="E7" s="9" t="s">
        <v>26</v>
      </c>
      <c r="F7" s="13" t="n">
        <v>5</v>
      </c>
    </row>
    <row r="8" customFormat="false" ht="15" hidden="false" customHeight="false" outlineLevel="0" collapsed="false">
      <c r="B8" s="9" t="s">
        <v>27</v>
      </c>
      <c r="C8" s="10" t="n">
        <f aca="false">COUNTIF(Notas!$I$7:$I$31,"Suspenso")</f>
        <v>0</v>
      </c>
      <c r="E8" s="9" t="s">
        <v>28</v>
      </c>
      <c r="F8" s="11" t="n">
        <f aca="false">IFERROR(INDEX(Notas!$H$7:$H$31,MATCH(F6,Notas!$B$7:$B$31,0)),"")</f>
        <v>5</v>
      </c>
    </row>
    <row r="9" customFormat="false" ht="15" hidden="false" customHeight="false" outlineLevel="0" collapsed="false">
      <c r="B9" s="9" t="s">
        <v>29</v>
      </c>
      <c r="C9" s="11" t="n">
        <f aca="false">IFERROR(MAX(Notas!$H$7:$H$31),"")</f>
        <v>8.2</v>
      </c>
      <c r="E9" s="9" t="s">
        <v>30</v>
      </c>
      <c r="F9" s="14" t="n">
        <f aca="false">IFERROR(1-INDEX(Notas!$J$7:$J$31,MATCH(F6,Notas!$B$7:$B$31,0)),"")</f>
        <v>0.4</v>
      </c>
    </row>
    <row r="10" customFormat="false" ht="15" hidden="false" customHeight="false" outlineLevel="0" collapsed="false">
      <c r="B10" s="9" t="s">
        <v>31</v>
      </c>
      <c r="C10" s="11" t="n">
        <f aca="false">IFERROR(MIN(Notas!$H$7:$H$31),"")</f>
        <v>5</v>
      </c>
      <c r="E10" s="9" t="s">
        <v>32</v>
      </c>
      <c r="F10" s="14" t="n">
        <f aca="false">IFERROR(INDEX(Notas!$J$7:$J$31,MATCH(F6,Notas!$B$7:$B$31,0)),"")</f>
        <v>0.6</v>
      </c>
    </row>
    <row r="11" customFormat="false" ht="15" hidden="false" customHeight="false" outlineLevel="0" collapsed="false">
      <c r="E11" s="9" t="s">
        <v>33</v>
      </c>
      <c r="F11" s="11" t="n">
        <f aca="false">IF(OR(F10="",F10=0),"",(F7-F8*F9)/F10)</f>
        <v>5</v>
      </c>
    </row>
    <row r="13" customFormat="false" ht="15" hidden="false" customHeight="false" outlineLevel="0" collapsed="false">
      <c r="E13" s="7" t="s">
        <v>34</v>
      </c>
    </row>
  </sheetData>
  <sheetProtection sheet="true" formatCells="false" formatColumns="false" formatRows="false" sort="false" autoFilter="false"/>
  <mergeCells count="1">
    <mergeCell ref="B2:H2"/>
  </mergeCells>
  <conditionalFormatting sqref="C8">
    <cfRule type="expression" priority="2" aboveAverage="0" equalAverage="0" bottom="0" percent="0" rank="0" text="" dxfId="0">
      <formula>C8&gt;0</formula>
    </cfRule>
  </conditionalFormatting>
  <conditionalFormatting sqref="F11">
    <cfRule type="expression" priority="3" aboveAverage="0" equalAverage="0" bottom="0" percent="0" rank="0" text="" dxfId="0">
      <formula>F11&gt;10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7" min="4" style="0" width="11"/>
    <col collapsed="false" customWidth="true" hidden="false" outlineLevel="0" max="9" min="8" style="0" width="13"/>
    <col collapsed="false" customWidth="true" hidden="false" outlineLevel="0" max="10" min="10" style="0" width="17"/>
  </cols>
  <sheetData>
    <row r="2" customFormat="false" ht="33.75" hidden="false" customHeight="true" outlineLevel="0" collapsed="false">
      <c r="B2" s="8" t="s">
        <v>35</v>
      </c>
      <c r="C2" s="8"/>
      <c r="D2" s="8"/>
      <c r="E2" s="8"/>
      <c r="F2" s="8"/>
      <c r="G2" s="8"/>
      <c r="H2" s="8"/>
      <c r="I2" s="8"/>
      <c r="J2" s="8"/>
      <c r="K2" s="8"/>
    </row>
    <row r="4" customFormat="false" ht="15" hidden="false" customHeight="false" outlineLevel="0" collapsed="false">
      <c r="B4" s="2" t="s">
        <v>36</v>
      </c>
    </row>
    <row r="5" customFormat="false" ht="30" hidden="false" customHeight="true" outlineLevel="0" collapsed="false">
      <c r="B5" s="15" t="s">
        <v>23</v>
      </c>
      <c r="C5" s="15" t="s">
        <v>37</v>
      </c>
      <c r="D5" s="15" t="s">
        <v>38</v>
      </c>
      <c r="E5" s="15" t="s">
        <v>39</v>
      </c>
      <c r="F5" s="15" t="s">
        <v>40</v>
      </c>
      <c r="G5" s="15" t="s">
        <v>41</v>
      </c>
      <c r="H5" s="15" t="s">
        <v>42</v>
      </c>
      <c r="I5" s="15" t="s">
        <v>43</v>
      </c>
      <c r="J5" s="15" t="s">
        <v>44</v>
      </c>
    </row>
    <row r="6" customFormat="false" ht="15" hidden="false" customHeight="false" outlineLevel="0" collapsed="false">
      <c r="B6" s="16" t="s">
        <v>45</v>
      </c>
      <c r="D6" s="17" t="n">
        <v>0.2</v>
      </c>
      <c r="E6" s="17" t="n">
        <v>0.2</v>
      </c>
      <c r="F6" s="17" t="n">
        <v>0.2</v>
      </c>
      <c r="G6" s="17" t="n">
        <v>0.4</v>
      </c>
      <c r="H6" s="18" t="n">
        <f aca="false">SUM(D6:G6)</f>
        <v>1</v>
      </c>
    </row>
    <row r="7" customFormat="false" ht="15" hidden="false" customHeight="false" outlineLevel="0" collapsed="false">
      <c r="B7" s="12" t="s">
        <v>46</v>
      </c>
      <c r="C7" s="13" t="n">
        <v>6</v>
      </c>
      <c r="D7" s="19" t="n">
        <v>7.5</v>
      </c>
      <c r="E7" s="19" t="n">
        <v>6.8</v>
      </c>
      <c r="F7" s="19"/>
      <c r="G7" s="19"/>
      <c r="H7" s="20" t="n">
        <f aca="false">IF(B7="","",IF(SUMPRODUCT((D7:G7&lt;&gt;"")*$D$6:$G$6)=0,"",SUMPRODUCT(N(D7:G7)*$D$6:$G$6)/SUMPRODUCT((D7:G7&lt;&gt;"")*$D$6:$G$6)))</f>
        <v>7.15</v>
      </c>
      <c r="I7" s="21" t="str">
        <f aca="false">IF(OR(B7="",H7=""),"",IF(H7&gt;=5,"Aprobado","Suspenso"))</f>
        <v>Aprobado</v>
      </c>
      <c r="J7" s="22" t="n">
        <f aca="false">IF(B7="","",1-SUMPRODUCT((D7:G7&lt;&gt;"")*$D$6:$G$6))</f>
        <v>0.6</v>
      </c>
    </row>
    <row r="8" customFormat="false" ht="15" hidden="false" customHeight="false" outlineLevel="0" collapsed="false">
      <c r="B8" s="12" t="s">
        <v>47</v>
      </c>
      <c r="C8" s="13" t="n">
        <v>4</v>
      </c>
      <c r="D8" s="19" t="n">
        <v>8.2</v>
      </c>
      <c r="E8" s="19"/>
      <c r="F8" s="19"/>
      <c r="G8" s="19"/>
      <c r="H8" s="20" t="n">
        <f aca="false">IF(B8="","",IF(SUMPRODUCT((D8:G8&lt;&gt;"")*$D$6:$G$6)=0,"",SUMPRODUCT(N(D8:G8)*$D$6:$G$6)/SUMPRODUCT((D8:G8&lt;&gt;"")*$D$6:$G$6)))</f>
        <v>8.2</v>
      </c>
      <c r="I8" s="21" t="str">
        <f aca="false">IF(OR(B8="",H8=""),"",IF(H8&gt;=5,"Aprobado","Suspenso"))</f>
        <v>Aprobado</v>
      </c>
      <c r="J8" s="22" t="n">
        <f aca="false">IF(B8="","",1-SUMPRODUCT((D8:G8&lt;&gt;"")*$D$6:$G$6))</f>
        <v>0.8</v>
      </c>
    </row>
    <row r="9" customFormat="false" ht="15" hidden="false" customHeight="false" outlineLevel="0" collapsed="false">
      <c r="B9" s="12" t="s">
        <v>24</v>
      </c>
      <c r="C9" s="13" t="n">
        <v>4</v>
      </c>
      <c r="D9" s="19" t="n">
        <v>5.4</v>
      </c>
      <c r="E9" s="19" t="n">
        <v>4.6</v>
      </c>
      <c r="F9" s="19"/>
      <c r="G9" s="19"/>
      <c r="H9" s="20" t="n">
        <f aca="false">IF(B9="","",IF(SUMPRODUCT((D9:G9&lt;&gt;"")*$D$6:$G$6)=0,"",SUMPRODUCT(N(D9:G9)*$D$6:$G$6)/SUMPRODUCT((D9:G9&lt;&gt;"")*$D$6:$G$6)))</f>
        <v>5</v>
      </c>
      <c r="I9" s="21" t="str">
        <f aca="false">IF(OR(B9="",H9=""),"",IF(H9&gt;=5,"Aprobado","Suspenso"))</f>
        <v>Aprobado</v>
      </c>
      <c r="J9" s="22" t="n">
        <f aca="false">IF(B9="","",1-SUMPRODUCT((D9:G9&lt;&gt;"")*$D$6:$G$6))</f>
        <v>0.6</v>
      </c>
    </row>
    <row r="10" customFormat="false" ht="15" hidden="false" customHeight="false" outlineLevel="0" collapsed="false">
      <c r="B10" s="12"/>
      <c r="C10" s="13"/>
      <c r="D10" s="19"/>
      <c r="E10" s="19"/>
      <c r="F10" s="19"/>
      <c r="G10" s="19"/>
      <c r="H10" s="20" t="str">
        <f aca="false">IF(B10="","",IF(SUMPRODUCT((D10:G10&lt;&gt;"")*$D$6:$G$6)=0,"",SUMPRODUCT(N(D10:G10)*$D$6:$G$6)/SUMPRODUCT((D10:G10&lt;&gt;"")*$D$6:$G$6)))</f>
        <v/>
      </c>
      <c r="I10" s="21" t="str">
        <f aca="false">IF(OR(B10="",H10=""),"",IF(H10&gt;=5,"Aprobado","Suspenso"))</f>
        <v/>
      </c>
      <c r="J10" s="22" t="str">
        <f aca="false">IF(B10="","",1-SUMPRODUCT((D10:G10&lt;&gt;"")*$D$6:$G$6))</f>
        <v/>
      </c>
    </row>
    <row r="11" customFormat="false" ht="15" hidden="false" customHeight="false" outlineLevel="0" collapsed="false">
      <c r="B11" s="12"/>
      <c r="C11" s="13"/>
      <c r="D11" s="19"/>
      <c r="E11" s="19"/>
      <c r="F11" s="19"/>
      <c r="G11" s="19"/>
      <c r="H11" s="20" t="str">
        <f aca="false">IF(B11="","",IF(SUMPRODUCT((D11:G11&lt;&gt;"")*$D$6:$G$6)=0,"",SUMPRODUCT(N(D11:G11)*$D$6:$G$6)/SUMPRODUCT((D11:G11&lt;&gt;"")*$D$6:$G$6)))</f>
        <v/>
      </c>
      <c r="I11" s="21" t="str">
        <f aca="false">IF(OR(B11="",H11=""),"",IF(H11&gt;=5,"Aprobado","Suspenso"))</f>
        <v/>
      </c>
      <c r="J11" s="22" t="str">
        <f aca="false">IF(B11="","",1-SUMPRODUCT((D11:G11&lt;&gt;"")*$D$6:$G$6))</f>
        <v/>
      </c>
    </row>
    <row r="12" customFormat="false" ht="15" hidden="false" customHeight="false" outlineLevel="0" collapsed="false">
      <c r="B12" s="12"/>
      <c r="C12" s="13"/>
      <c r="D12" s="19"/>
      <c r="E12" s="19"/>
      <c r="F12" s="19"/>
      <c r="G12" s="19"/>
      <c r="H12" s="20" t="str">
        <f aca="false">IF(B12="","",IF(SUMPRODUCT((D12:G12&lt;&gt;"")*$D$6:$G$6)=0,"",SUMPRODUCT(N(D12:G12)*$D$6:$G$6)/SUMPRODUCT((D12:G12&lt;&gt;"")*$D$6:$G$6)))</f>
        <v/>
      </c>
      <c r="I12" s="21" t="str">
        <f aca="false">IF(OR(B12="",H12=""),"",IF(H12&gt;=5,"Aprobado","Suspenso"))</f>
        <v/>
      </c>
      <c r="J12" s="22" t="str">
        <f aca="false">IF(B12="","",1-SUMPRODUCT((D12:G12&lt;&gt;"")*$D$6:$G$6))</f>
        <v/>
      </c>
    </row>
    <row r="13" customFormat="false" ht="15" hidden="false" customHeight="false" outlineLevel="0" collapsed="false">
      <c r="B13" s="12"/>
      <c r="C13" s="13"/>
      <c r="D13" s="19"/>
      <c r="E13" s="19"/>
      <c r="F13" s="19"/>
      <c r="G13" s="19"/>
      <c r="H13" s="20" t="str">
        <f aca="false">IF(B13="","",IF(SUMPRODUCT((D13:G13&lt;&gt;"")*$D$6:$G$6)=0,"",SUMPRODUCT(N(D13:G13)*$D$6:$G$6)/SUMPRODUCT((D13:G13&lt;&gt;"")*$D$6:$G$6)))</f>
        <v/>
      </c>
      <c r="I13" s="21" t="str">
        <f aca="false">IF(OR(B13="",H13=""),"",IF(H13&gt;=5,"Aprobado","Suspenso"))</f>
        <v/>
      </c>
      <c r="J13" s="22" t="str">
        <f aca="false">IF(B13="","",1-SUMPRODUCT((D13:G13&lt;&gt;"")*$D$6:$G$6))</f>
        <v/>
      </c>
    </row>
    <row r="14" customFormat="false" ht="15" hidden="false" customHeight="false" outlineLevel="0" collapsed="false">
      <c r="B14" s="12"/>
      <c r="C14" s="13"/>
      <c r="D14" s="19"/>
      <c r="E14" s="19"/>
      <c r="F14" s="19"/>
      <c r="G14" s="19"/>
      <c r="H14" s="20" t="str">
        <f aca="false">IF(B14="","",IF(SUMPRODUCT((D14:G14&lt;&gt;"")*$D$6:$G$6)=0,"",SUMPRODUCT(N(D14:G14)*$D$6:$G$6)/SUMPRODUCT((D14:G14&lt;&gt;"")*$D$6:$G$6)))</f>
        <v/>
      </c>
      <c r="I14" s="21" t="str">
        <f aca="false">IF(OR(B14="",H14=""),"",IF(H14&gt;=5,"Aprobado","Suspenso"))</f>
        <v/>
      </c>
      <c r="J14" s="22" t="str">
        <f aca="false">IF(B14="","",1-SUMPRODUCT((D14:G14&lt;&gt;"")*$D$6:$G$6))</f>
        <v/>
      </c>
    </row>
    <row r="15" customFormat="false" ht="15" hidden="false" customHeight="false" outlineLevel="0" collapsed="false">
      <c r="B15" s="12"/>
      <c r="C15" s="13"/>
      <c r="D15" s="19"/>
      <c r="E15" s="19"/>
      <c r="F15" s="19"/>
      <c r="G15" s="19"/>
      <c r="H15" s="20" t="str">
        <f aca="false">IF(B15="","",IF(SUMPRODUCT((D15:G15&lt;&gt;"")*$D$6:$G$6)=0,"",SUMPRODUCT(N(D15:G15)*$D$6:$G$6)/SUMPRODUCT((D15:G15&lt;&gt;"")*$D$6:$G$6)))</f>
        <v/>
      </c>
      <c r="I15" s="21" t="str">
        <f aca="false">IF(OR(B15="",H15=""),"",IF(H15&gt;=5,"Aprobado","Suspenso"))</f>
        <v/>
      </c>
      <c r="J15" s="22" t="str">
        <f aca="false">IF(B15="","",1-SUMPRODUCT((D15:G15&lt;&gt;"")*$D$6:$G$6))</f>
        <v/>
      </c>
    </row>
    <row r="16" customFormat="false" ht="15" hidden="false" customHeight="false" outlineLevel="0" collapsed="false">
      <c r="B16" s="12"/>
      <c r="C16" s="13"/>
      <c r="D16" s="19"/>
      <c r="E16" s="19"/>
      <c r="F16" s="19"/>
      <c r="G16" s="19"/>
      <c r="H16" s="20" t="str">
        <f aca="false">IF(B16="","",IF(SUMPRODUCT((D16:G16&lt;&gt;"")*$D$6:$G$6)=0,"",SUMPRODUCT(N(D16:G16)*$D$6:$G$6)/SUMPRODUCT((D16:G16&lt;&gt;"")*$D$6:$G$6)))</f>
        <v/>
      </c>
      <c r="I16" s="21" t="str">
        <f aca="false">IF(OR(B16="",H16=""),"",IF(H16&gt;=5,"Aprobado","Suspenso"))</f>
        <v/>
      </c>
      <c r="J16" s="22" t="str">
        <f aca="false">IF(B16="","",1-SUMPRODUCT((D16:G16&lt;&gt;"")*$D$6:$G$6))</f>
        <v/>
      </c>
    </row>
    <row r="17" customFormat="false" ht="15" hidden="false" customHeight="false" outlineLevel="0" collapsed="false">
      <c r="B17" s="12"/>
      <c r="C17" s="13"/>
      <c r="D17" s="19"/>
      <c r="E17" s="19"/>
      <c r="F17" s="19"/>
      <c r="G17" s="19"/>
      <c r="H17" s="20" t="str">
        <f aca="false">IF(B17="","",IF(SUMPRODUCT((D17:G17&lt;&gt;"")*$D$6:$G$6)=0,"",SUMPRODUCT(N(D17:G17)*$D$6:$G$6)/SUMPRODUCT((D17:G17&lt;&gt;"")*$D$6:$G$6)))</f>
        <v/>
      </c>
      <c r="I17" s="21" t="str">
        <f aca="false">IF(OR(B17="",H17=""),"",IF(H17&gt;=5,"Aprobado","Suspenso"))</f>
        <v/>
      </c>
      <c r="J17" s="22" t="str">
        <f aca="false">IF(B17="","",1-SUMPRODUCT((D17:G17&lt;&gt;"")*$D$6:$G$6))</f>
        <v/>
      </c>
    </row>
    <row r="18" customFormat="false" ht="15" hidden="false" customHeight="false" outlineLevel="0" collapsed="false">
      <c r="B18" s="12"/>
      <c r="C18" s="13"/>
      <c r="D18" s="19"/>
      <c r="E18" s="19"/>
      <c r="F18" s="19"/>
      <c r="G18" s="19"/>
      <c r="H18" s="20" t="str">
        <f aca="false">IF(B18="","",IF(SUMPRODUCT((D18:G18&lt;&gt;"")*$D$6:$G$6)=0,"",SUMPRODUCT(N(D18:G18)*$D$6:$G$6)/SUMPRODUCT((D18:G18&lt;&gt;"")*$D$6:$G$6)))</f>
        <v/>
      </c>
      <c r="I18" s="21" t="str">
        <f aca="false">IF(OR(B18="",H18=""),"",IF(H18&gt;=5,"Aprobado","Suspenso"))</f>
        <v/>
      </c>
      <c r="J18" s="22" t="str">
        <f aca="false">IF(B18="","",1-SUMPRODUCT((D18:G18&lt;&gt;"")*$D$6:$G$6))</f>
        <v/>
      </c>
    </row>
    <row r="19" customFormat="false" ht="15" hidden="false" customHeight="false" outlineLevel="0" collapsed="false">
      <c r="B19" s="12"/>
      <c r="C19" s="13"/>
      <c r="D19" s="19"/>
      <c r="E19" s="19"/>
      <c r="F19" s="19"/>
      <c r="G19" s="19"/>
      <c r="H19" s="20" t="str">
        <f aca="false">IF(B19="","",IF(SUMPRODUCT((D19:G19&lt;&gt;"")*$D$6:$G$6)=0,"",SUMPRODUCT(N(D19:G19)*$D$6:$G$6)/SUMPRODUCT((D19:G19&lt;&gt;"")*$D$6:$G$6)))</f>
        <v/>
      </c>
      <c r="I19" s="21" t="str">
        <f aca="false">IF(OR(B19="",H19=""),"",IF(H19&gt;=5,"Aprobado","Suspenso"))</f>
        <v/>
      </c>
      <c r="J19" s="22" t="str">
        <f aca="false">IF(B19="","",1-SUMPRODUCT((D19:G19&lt;&gt;"")*$D$6:$G$6))</f>
        <v/>
      </c>
    </row>
    <row r="20" customFormat="false" ht="15" hidden="false" customHeight="false" outlineLevel="0" collapsed="false">
      <c r="B20" s="12"/>
      <c r="C20" s="13"/>
      <c r="D20" s="19"/>
      <c r="E20" s="19"/>
      <c r="F20" s="19"/>
      <c r="G20" s="19"/>
      <c r="H20" s="20" t="str">
        <f aca="false">IF(B20="","",IF(SUMPRODUCT((D20:G20&lt;&gt;"")*$D$6:$G$6)=0,"",SUMPRODUCT(N(D20:G20)*$D$6:$G$6)/SUMPRODUCT((D20:G20&lt;&gt;"")*$D$6:$G$6)))</f>
        <v/>
      </c>
      <c r="I20" s="21" t="str">
        <f aca="false">IF(OR(B20="",H20=""),"",IF(H20&gt;=5,"Aprobado","Suspenso"))</f>
        <v/>
      </c>
      <c r="J20" s="22" t="str">
        <f aca="false">IF(B20="","",1-SUMPRODUCT((D20:G20&lt;&gt;"")*$D$6:$G$6))</f>
        <v/>
      </c>
    </row>
    <row r="21" customFormat="false" ht="15" hidden="false" customHeight="false" outlineLevel="0" collapsed="false">
      <c r="B21" s="12"/>
      <c r="C21" s="13"/>
      <c r="D21" s="19"/>
      <c r="E21" s="19"/>
      <c r="F21" s="19"/>
      <c r="G21" s="19"/>
      <c r="H21" s="20" t="str">
        <f aca="false">IF(B21="","",IF(SUMPRODUCT((D21:G21&lt;&gt;"")*$D$6:$G$6)=0,"",SUMPRODUCT(N(D21:G21)*$D$6:$G$6)/SUMPRODUCT((D21:G21&lt;&gt;"")*$D$6:$G$6)))</f>
        <v/>
      </c>
      <c r="I21" s="21" t="str">
        <f aca="false">IF(OR(B21="",H21=""),"",IF(H21&gt;=5,"Aprobado","Suspenso"))</f>
        <v/>
      </c>
      <c r="J21" s="22" t="str">
        <f aca="false">IF(B21="","",1-SUMPRODUCT((D21:G21&lt;&gt;"")*$D$6:$G$6))</f>
        <v/>
      </c>
    </row>
    <row r="22" customFormat="false" ht="15" hidden="false" customHeight="false" outlineLevel="0" collapsed="false">
      <c r="B22" s="12"/>
      <c r="C22" s="13"/>
      <c r="D22" s="19"/>
      <c r="E22" s="19"/>
      <c r="F22" s="19"/>
      <c r="G22" s="19"/>
      <c r="H22" s="20" t="str">
        <f aca="false">IF(B22="","",IF(SUMPRODUCT((D22:G22&lt;&gt;"")*$D$6:$G$6)=0,"",SUMPRODUCT(N(D22:G22)*$D$6:$G$6)/SUMPRODUCT((D22:G22&lt;&gt;"")*$D$6:$G$6)))</f>
        <v/>
      </c>
      <c r="I22" s="21" t="str">
        <f aca="false">IF(OR(B22="",H22=""),"",IF(H22&gt;=5,"Aprobado","Suspenso"))</f>
        <v/>
      </c>
      <c r="J22" s="22" t="str">
        <f aca="false">IF(B22="","",1-SUMPRODUCT((D22:G22&lt;&gt;"")*$D$6:$G$6))</f>
        <v/>
      </c>
    </row>
    <row r="23" customFormat="false" ht="15" hidden="false" customHeight="false" outlineLevel="0" collapsed="false">
      <c r="B23" s="12"/>
      <c r="C23" s="13"/>
      <c r="D23" s="19"/>
      <c r="E23" s="19"/>
      <c r="F23" s="19"/>
      <c r="G23" s="19"/>
      <c r="H23" s="20" t="str">
        <f aca="false">IF(B23="","",IF(SUMPRODUCT((D23:G23&lt;&gt;"")*$D$6:$G$6)=0,"",SUMPRODUCT(N(D23:G23)*$D$6:$G$6)/SUMPRODUCT((D23:G23&lt;&gt;"")*$D$6:$G$6)))</f>
        <v/>
      </c>
      <c r="I23" s="21" t="str">
        <f aca="false">IF(OR(B23="",H23=""),"",IF(H23&gt;=5,"Aprobado","Suspenso"))</f>
        <v/>
      </c>
      <c r="J23" s="22" t="str">
        <f aca="false">IF(B23="","",1-SUMPRODUCT((D23:G23&lt;&gt;"")*$D$6:$G$6))</f>
        <v/>
      </c>
    </row>
    <row r="24" customFormat="false" ht="15" hidden="false" customHeight="false" outlineLevel="0" collapsed="false">
      <c r="B24" s="12"/>
      <c r="C24" s="13"/>
      <c r="D24" s="19"/>
      <c r="E24" s="19"/>
      <c r="F24" s="19"/>
      <c r="G24" s="19"/>
      <c r="H24" s="20" t="str">
        <f aca="false">IF(B24="","",IF(SUMPRODUCT((D24:G24&lt;&gt;"")*$D$6:$G$6)=0,"",SUMPRODUCT(N(D24:G24)*$D$6:$G$6)/SUMPRODUCT((D24:G24&lt;&gt;"")*$D$6:$G$6)))</f>
        <v/>
      </c>
      <c r="I24" s="21" t="str">
        <f aca="false">IF(OR(B24="",H24=""),"",IF(H24&gt;=5,"Aprobado","Suspenso"))</f>
        <v/>
      </c>
      <c r="J24" s="22" t="str">
        <f aca="false">IF(B24="","",1-SUMPRODUCT((D24:G24&lt;&gt;"")*$D$6:$G$6))</f>
        <v/>
      </c>
    </row>
    <row r="25" customFormat="false" ht="15" hidden="false" customHeight="false" outlineLevel="0" collapsed="false">
      <c r="B25" s="12"/>
      <c r="C25" s="13"/>
      <c r="D25" s="19"/>
      <c r="E25" s="19"/>
      <c r="F25" s="19"/>
      <c r="G25" s="19"/>
      <c r="H25" s="20" t="str">
        <f aca="false">IF(B25="","",IF(SUMPRODUCT((D25:G25&lt;&gt;"")*$D$6:$G$6)=0,"",SUMPRODUCT(N(D25:G25)*$D$6:$G$6)/SUMPRODUCT((D25:G25&lt;&gt;"")*$D$6:$G$6)))</f>
        <v/>
      </c>
      <c r="I25" s="21" t="str">
        <f aca="false">IF(OR(B25="",H25=""),"",IF(H25&gt;=5,"Aprobado","Suspenso"))</f>
        <v/>
      </c>
      <c r="J25" s="22" t="str">
        <f aca="false">IF(B25="","",1-SUMPRODUCT((D25:G25&lt;&gt;"")*$D$6:$G$6))</f>
        <v/>
      </c>
    </row>
    <row r="26" customFormat="false" ht="15" hidden="false" customHeight="false" outlineLevel="0" collapsed="false">
      <c r="B26" s="12"/>
      <c r="C26" s="13"/>
      <c r="D26" s="19"/>
      <c r="E26" s="19"/>
      <c r="F26" s="19"/>
      <c r="G26" s="19"/>
      <c r="H26" s="20" t="str">
        <f aca="false">IF(B26="","",IF(SUMPRODUCT((D26:G26&lt;&gt;"")*$D$6:$G$6)=0,"",SUMPRODUCT(N(D26:G26)*$D$6:$G$6)/SUMPRODUCT((D26:G26&lt;&gt;"")*$D$6:$G$6)))</f>
        <v/>
      </c>
      <c r="I26" s="21" t="str">
        <f aca="false">IF(OR(B26="",H26=""),"",IF(H26&gt;=5,"Aprobado","Suspenso"))</f>
        <v/>
      </c>
      <c r="J26" s="22" t="str">
        <f aca="false">IF(B26="","",1-SUMPRODUCT((D26:G26&lt;&gt;"")*$D$6:$G$6))</f>
        <v/>
      </c>
    </row>
    <row r="27" customFormat="false" ht="15" hidden="false" customHeight="false" outlineLevel="0" collapsed="false">
      <c r="B27" s="12"/>
      <c r="C27" s="13"/>
      <c r="D27" s="19"/>
      <c r="E27" s="19"/>
      <c r="F27" s="19"/>
      <c r="G27" s="19"/>
      <c r="H27" s="20" t="str">
        <f aca="false">IF(B27="","",IF(SUMPRODUCT((D27:G27&lt;&gt;"")*$D$6:$G$6)=0,"",SUMPRODUCT(N(D27:G27)*$D$6:$G$6)/SUMPRODUCT((D27:G27&lt;&gt;"")*$D$6:$G$6)))</f>
        <v/>
      </c>
      <c r="I27" s="21" t="str">
        <f aca="false">IF(OR(B27="",H27=""),"",IF(H27&gt;=5,"Aprobado","Suspenso"))</f>
        <v/>
      </c>
      <c r="J27" s="22" t="str">
        <f aca="false">IF(B27="","",1-SUMPRODUCT((D27:G27&lt;&gt;"")*$D$6:$G$6))</f>
        <v/>
      </c>
    </row>
    <row r="28" customFormat="false" ht="15" hidden="false" customHeight="false" outlineLevel="0" collapsed="false">
      <c r="B28" s="12"/>
      <c r="C28" s="13"/>
      <c r="D28" s="19"/>
      <c r="E28" s="19"/>
      <c r="F28" s="19"/>
      <c r="G28" s="19"/>
      <c r="H28" s="20" t="str">
        <f aca="false">IF(B28="","",IF(SUMPRODUCT((D28:G28&lt;&gt;"")*$D$6:$G$6)=0,"",SUMPRODUCT(N(D28:G28)*$D$6:$G$6)/SUMPRODUCT((D28:G28&lt;&gt;"")*$D$6:$G$6)))</f>
        <v/>
      </c>
      <c r="I28" s="21" t="str">
        <f aca="false">IF(OR(B28="",H28=""),"",IF(H28&gt;=5,"Aprobado","Suspenso"))</f>
        <v/>
      </c>
      <c r="J28" s="22" t="str">
        <f aca="false">IF(B28="","",1-SUMPRODUCT((D28:G28&lt;&gt;"")*$D$6:$G$6))</f>
        <v/>
      </c>
    </row>
    <row r="29" customFormat="false" ht="15" hidden="false" customHeight="false" outlineLevel="0" collapsed="false">
      <c r="B29" s="12"/>
      <c r="C29" s="13"/>
      <c r="D29" s="19"/>
      <c r="E29" s="19"/>
      <c r="F29" s="19"/>
      <c r="G29" s="19"/>
      <c r="H29" s="20" t="str">
        <f aca="false">IF(B29="","",IF(SUMPRODUCT((D29:G29&lt;&gt;"")*$D$6:$G$6)=0,"",SUMPRODUCT(N(D29:G29)*$D$6:$G$6)/SUMPRODUCT((D29:G29&lt;&gt;"")*$D$6:$G$6)))</f>
        <v/>
      </c>
      <c r="I29" s="21" t="str">
        <f aca="false">IF(OR(B29="",H29=""),"",IF(H29&gt;=5,"Aprobado","Suspenso"))</f>
        <v/>
      </c>
      <c r="J29" s="22" t="str">
        <f aca="false">IF(B29="","",1-SUMPRODUCT((D29:G29&lt;&gt;"")*$D$6:$G$6))</f>
        <v/>
      </c>
    </row>
    <row r="30" customFormat="false" ht="15" hidden="false" customHeight="false" outlineLevel="0" collapsed="false">
      <c r="B30" s="12"/>
      <c r="C30" s="13"/>
      <c r="D30" s="19"/>
      <c r="E30" s="19"/>
      <c r="F30" s="19"/>
      <c r="G30" s="19"/>
      <c r="H30" s="20" t="str">
        <f aca="false">IF(B30="","",IF(SUMPRODUCT((D30:G30&lt;&gt;"")*$D$6:$G$6)=0,"",SUMPRODUCT(N(D30:G30)*$D$6:$G$6)/SUMPRODUCT((D30:G30&lt;&gt;"")*$D$6:$G$6)))</f>
        <v/>
      </c>
      <c r="I30" s="21" t="str">
        <f aca="false">IF(OR(B30="",H30=""),"",IF(H30&gt;=5,"Aprobado","Suspenso"))</f>
        <v/>
      </c>
      <c r="J30" s="22" t="str">
        <f aca="false">IF(B30="","",1-SUMPRODUCT((D30:G30&lt;&gt;"")*$D$6:$G$6))</f>
        <v/>
      </c>
    </row>
    <row r="31" customFormat="false" ht="15" hidden="false" customHeight="false" outlineLevel="0" collapsed="false">
      <c r="B31" s="12"/>
      <c r="C31" s="13"/>
      <c r="D31" s="19"/>
      <c r="E31" s="19"/>
      <c r="F31" s="19"/>
      <c r="G31" s="19"/>
      <c r="H31" s="20" t="str">
        <f aca="false">IF(B31="","",IF(SUMPRODUCT((D31:G31&lt;&gt;"")*$D$6:$G$6)=0,"",SUMPRODUCT(N(D31:G31)*$D$6:$G$6)/SUMPRODUCT((D31:G31&lt;&gt;"")*$D$6:$G$6)))</f>
        <v/>
      </c>
      <c r="I31" s="21" t="str">
        <f aca="false">IF(OR(B31="",H31=""),"",IF(H31&gt;=5,"Aprobado","Suspenso"))</f>
        <v/>
      </c>
      <c r="J31" s="22" t="str">
        <f aca="false">IF(B31="","",1-SUMPRODUCT((D31:G31&lt;&gt;"")*$D$6:$G$6))</f>
        <v/>
      </c>
    </row>
  </sheetData>
  <sheetProtection sheet="true" formatCells="false" formatColumns="false" formatRows="false" sort="false" autoFilter="false"/>
  <mergeCells count="1">
    <mergeCell ref="B2:K2"/>
  </mergeCells>
  <conditionalFormatting sqref="H6">
    <cfRule type="expression" priority="2" aboveAverage="0" equalAverage="0" bottom="0" percent="0" rank="0" text="" dxfId="0">
      <formula>H6&lt;&gt;1</formula>
    </cfRule>
  </conditionalFormatting>
  <conditionalFormatting sqref="I7:I31">
    <cfRule type="expression" priority="3" aboveAverage="0" equalAverage="0" bottom="0" percent="0" rank="0" text="" dxfId="0">
      <formula>I7="Suspenso"</formula>
    </cfRule>
  </conditionalFormatting>
  <conditionalFormatting sqref="H7:H31">
    <cfRule type="dataBar" priority="4">
      <dataBar showValue="1" minLength="10" maxLength="90">
        <cfvo type="num" val="0"/>
        <cfvo type="num" val="10"/>
        <color rgb="FF16A34A"/>
      </dataBar>
      <extLst>
        <ext xmlns:x14="http://schemas.microsoft.com/office/spreadsheetml/2009/9/main" uri="{B025F937-C7B1-47D3-B67F-A62EFF666E3E}">
          <x14:id>{6ED49240-F095-40F4-8287-E0EB6BA2A577}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D49240-F095-40F4-8287-E0EB6BA2A577}">
            <x14:dataBar minLength="10" maxLength="90" axisPosition="none" gradient="true">
              <x14:cfvo type="num">
                <xm:f>0</xm:f>
              </x14:cfvo>
              <x14:cfvo type="num">
                <xm:f>10</xm:f>
              </x14:cfvo>
              <x14:negativeFillColor rgb="FF16A34A"/>
              <x14:axisColor rgb="FF000000"/>
            </x14:dataBar>
          </x14:cfRule>
          <xm:sqref>H7:H31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2026-08-11T14:15:32Z</dcterms:created>
  <dc:creator>openpyxl</dc:creator>
  <dc:description/>
  <dc:language>en-US</dc:language>
  <cp:lastModifiedBy/>
  <dcterms:modified xsi:type="dcterms:W3CDTF">2026-08-11T14:15:32Z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