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nel" sheetId="1" state="visible" r:id="rId3"/>
    <sheet name="Instrucciones" sheetId="2" state="visible" r:id="rId4"/>
    <sheet name="Listas" sheetId="3" state="hidden" r:id="rId5"/>
    <sheet name="Temario" sheetId="4" state="visible" r:id="rId6"/>
    <sheet name="Planning semanal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<sst xmlns="http://schemas.openxmlformats.org/spreadsheetml/2006/main" count="84" uniqueCount="72">
  <si>
    <t xml:space="preserve">PANEL DE LA OPOSICIÓN</t>
  </si>
  <si>
    <t xml:space="preserve">Fecha del examen</t>
  </si>
  <si>
    <t xml:space="preserve">2027-05-15</t>
  </si>
  <si>
    <t xml:space="preserve">Por bloque</t>
  </si>
  <si>
    <t xml:space="preserve">Horas que puedes estudiar al día</t>
  </si>
  <si>
    <t xml:space="preserve">Bloque</t>
  </si>
  <si>
    <t xml:space="preserve">Temas</t>
  </si>
  <si>
    <t xml:space="preserve">Dominados</t>
  </si>
  <si>
    <t xml:space="preserve">%</t>
  </si>
  <si>
    <t xml:space="preserve">Días que quedan</t>
  </si>
  <si>
    <t xml:space="preserve">Bloque I · Constitución</t>
  </si>
  <si>
    <t xml:space="preserve">Semanas que quedan</t>
  </si>
  <si>
    <t xml:space="preserve">Temas en el temario</t>
  </si>
  <si>
    <t xml:space="preserve">Temas dominados</t>
  </si>
  <si>
    <t xml:space="preserve">Temas sin empezar</t>
  </si>
  <si>
    <t xml:space="preserve">% de temario dominado</t>
  </si>
  <si>
    <t xml:space="preserve">Temas pendientes de dominar</t>
  </si>
  <si>
    <t xml:space="preserve">Temas por semana para llegar</t>
  </si>
  <si>
    <t xml:space="preserve">Horas estudiadas hasta hoy</t>
  </si>
  <si>
    <t xml:space="preserve">Nota media de autoevaluación</t>
  </si>
  <si>
    <t xml:space="preserve">Temas sin tocar en más de 30 días</t>
  </si>
  <si>
    <t xml:space="preserve">Planificador de estudio de oposiciones</t>
  </si>
  <si>
    <t xml:space="preserve">Plantilla gratuita de PlantillasDeCalculo.com</t>
  </si>
  <si>
    <t xml:space="preserve">CÓMO USARLA</t>
  </si>
  <si>
    <t xml:space="preserve">1.  Vuelca tu temario en la hoja «Temario»: un tema por línea, con su bloque.</t>
  </si>
  <si>
    <t xml:space="preserve">2.  Cada vez que trabajes un tema, actualiza su estado, súbele las vueltas y pon la fecha.</t>
  </si>
  <si>
    <t xml:space="preserve">3.  Apunta las horas y ponte una nota del 0 al 10. La nota es tu sensación, y es más útil de lo que parece.</t>
  </si>
  <si>
    <t xml:space="preserve">4.  «Días sin tocarlo» se calcula solo. Por encima de 30 se pone en rojo: ese tema se te está enfriando.</t>
  </si>
  <si>
    <t xml:space="preserve">5.  En «Panel» pon la fecha del examen. Te dice cuántos temas por semana necesitas para llegar.</t>
  </si>
  <si>
    <t xml:space="preserve">6.  Usa «Planning semanal» para repartir el trabajo y comparar horas objetivo con horas reales.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</si>
  <si>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</si>
  <si>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</si>
  <si>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</si>
  <si>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</si>
  <si>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El dato que más duele y más sirve es «temas por semana para llegar». Si sale por encima de lo que puedes hacer, el problema es el plan, no tú.</t>
  </si>
  <si>
    <t xml:space="preserve">Los tres temas de ejemplo son de relleno: bórralos antes de empezar.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</si>
  <si>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</si>
  <si>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</si>
  <si>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Estado</t>
  </si>
  <si>
    <t xml:space="preserve">Dificultad</t>
  </si>
  <si>
    <t xml:space="preserve">No empezado</t>
  </si>
  <si>
    <t xml:space="preserve">Fácil</t>
  </si>
  <si>
    <t xml:space="preserve">Leído</t>
  </si>
  <si>
    <t xml:space="preserve">Media</t>
  </si>
  <si>
    <t xml:space="preserve">Estudiado</t>
  </si>
  <si>
    <t xml:space="preserve">Difícil</t>
  </si>
  <si>
    <t xml:space="preserve">Repasado</t>
  </si>
  <si>
    <t xml:space="preserve">Dominado</t>
  </si>
  <si>
    <t xml:space="preserve">TEMARIO</t>
  </si>
  <si>
    <t xml:space="preserve">Nº</t>
  </si>
  <si>
    <t xml:space="preserve">Tema</t>
  </si>
  <si>
    <t xml:space="preserve">Vueltas dadas</t>
  </si>
  <si>
    <t xml:space="preserve">Último repaso</t>
  </si>
  <si>
    <t xml:space="preserve">Horas dedicadas</t>
  </si>
  <si>
    <t xml:space="preserve">Nota (0-10)</t>
  </si>
  <si>
    <t xml:space="preserve">Días sin tocarlo</t>
  </si>
  <si>
    <t xml:space="preserve">La Constitución de 1978: estructura y principios</t>
  </si>
  <si>
    <t xml:space="preserve">2026-08-04</t>
  </si>
  <si>
    <t xml:space="preserve">Derechos y deberes fundamentales</t>
  </si>
  <si>
    <t xml:space="preserve">2026-07-28</t>
  </si>
  <si>
    <t xml:space="preserve">La Corona y las Cortes Generales</t>
  </si>
  <si>
    <t xml:space="preserve">PLANNING SEMANA A SEMANA</t>
  </si>
  <si>
    <t xml:space="preserve">Primera semana</t>
  </si>
  <si>
    <t xml:space="preserve">2026-08-17</t>
  </si>
  <si>
    <t xml:space="preserve">Semana</t>
  </si>
  <si>
    <t xml:space="preserve">Desde</t>
  </si>
  <si>
    <t xml:space="preserve">Temas que toca</t>
  </si>
  <si>
    <t xml:space="preserve">Horas objetivo</t>
  </si>
  <si>
    <t xml:space="preserve">Horas reales</t>
  </si>
  <si>
    <t xml:space="preserve">Cumplimiento</t>
  </si>
  <si>
    <t xml:space="preserve">Temas 1 y 2</t>
  </si>
  <si>
    <t xml:space="preserve">TOTAL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</si>
</sst>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"/>
    <numFmt numFmtId="167" formatCode="#,##0"/>
    <numFmt numFmtId="168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sz val="11"/>
      <color rgb="FF047857"/>
      <name val="Arial"/>
      <family val="0"/>
      <charset val="1"/>
    </font>
    <font>
      <sz val="10"/>
      <color rgb="FF6B7280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FFFDF2"/>
        <bgColor rgb="FFFFFFFF"/>
      </patternFill>
    </fill>
    <fill>
      <patternFill patternType="solid">
        <fgColor rgb="FF12744A"/>
        <bgColor rgb="FF047857"/>
      </patternFill>
    </fill>
    <fill>
      <patternFill patternType="solid">
        <fgColor rgb="FFECFDF5"/>
        <bgColor rgb="FFFFFDF2"/>
      </patternFill>
    </fill>
    <fill>
      <patternFill patternType="solid">
        <fgColor rgb="FFD1FAE5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3"/>
    <col collapsed="false" customWidth="true" hidden="false" outlineLevel="0" max="5" min="5" style="0" width="30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0"/>
  </cols>
  <sheetData>
    <row r="2" customFormat="false" ht="33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4" customFormat="false" ht="15" hidden="false" customHeight="false" outlineLevel="0" collapsed="false">
      <c r="B4" s="2" t="s">
        <v>1</v>
      </c>
      <c r="C4" s="3" t="s">
        <v>2</v>
      </c>
      <c r="E4" s="4" t="s">
        <v>3</v>
      </c>
    </row>
    <row r="5" customFormat="false" ht="30" hidden="false" customHeight="true" outlineLevel="0" collapsed="false">
      <c r="B5" s="2" t="s">
        <v>4</v>
      </c>
      <c r="C5" s="5" t="n">
        <v>4</v>
      </c>
      <c r="E5" s="6" t="s">
        <v>5</v>
      </c>
      <c r="F5" s="6" t="s">
        <v>6</v>
      </c>
      <c r="G5" s="6" t="s">
        <v>7</v>
      </c>
      <c r="H5" s="6" t="s">
        <v>8</v>
      </c>
    </row>
    <row r="6" customFormat="false" ht="15" hidden="false" customHeight="false" outlineLevel="0" collapsed="false">
      <c r="B6" s="2" t="s">
        <v>9</v>
      </c>
      <c r="C6" s="7" t="n">
        <f aca="true">IF(C4="","",C4-TODAY())</f>
        <v>277</v>
      </c>
      <c r="E6" s="8" t="s">
        <v>10</v>
      </c>
      <c r="F6" s="9" t="n">
        <f aca="false">IF(E6="","",COUNTIF(Temario!$C$5:$C$154,E6))</f>
        <v>3</v>
      </c>
      <c r="G6" s="9" t="n">
        <f aca="false">IF(E6="","",COUNTIFS(Temario!$C$5:$C$154,E6,Temario!$F$5:$F$154,"Dominado"))</f>
        <v>0</v>
      </c>
      <c r="H6" s="10" t="n">
        <f aca="false">IF(OR(E6="",F6=0),"",G6/F6)</f>
        <v>0</v>
      </c>
    </row>
    <row r="7" customFormat="false" ht="15" hidden="false" customHeight="false" outlineLevel="0" collapsed="false">
      <c r="B7" s="2" t="s">
        <v>11</v>
      </c>
      <c r="C7" s="11" t="n">
        <f aca="true">IF(C4="","",(C4-TODAY())/7)</f>
        <v>39.5714285714286</v>
      </c>
      <c r="E7" s="8"/>
      <c r="F7" s="9" t="str">
        <f aca="false">IF(E7="","",COUNTIF(Temario!$C$5:$C$154,E7))</f>
        <v/>
      </c>
      <c r="G7" s="9" t="str">
        <f aca="false">IF(E7="","",COUNTIFS(Temario!$C$5:$C$154,E7,Temario!$F$5:$F$154,"Dominado"))</f>
        <v/>
      </c>
      <c r="H7" s="10" t="str">
        <f aca="false">IF(OR(E7="",F7=0),"",G7/F7)</f>
        <v/>
      </c>
    </row>
    <row r="8" customFormat="false" ht="15" hidden="false" customHeight="false" outlineLevel="0" collapsed="false">
      <c r="B8" s="2" t="s">
        <v>12</v>
      </c>
      <c r="C8" s="7" t="n">
        <f aca="false">COUNTA(Temario!$D$5:$D$154)</f>
        <v>3</v>
      </c>
      <c r="E8" s="8"/>
      <c r="F8" s="9" t="str">
        <f aca="false">IF(E8="","",COUNTIF(Temario!$C$5:$C$154,E8))</f>
        <v/>
      </c>
      <c r="G8" s="9" t="str">
        <f aca="false">IF(E8="","",COUNTIFS(Temario!$C$5:$C$154,E8,Temario!$F$5:$F$154,"Dominado"))</f>
        <v/>
      </c>
      <c r="H8" s="10" t="str">
        <f aca="false">IF(OR(E8="",F8=0),"",G8/F8)</f>
        <v/>
      </c>
    </row>
    <row r="9" customFormat="false" ht="15" hidden="false" customHeight="false" outlineLevel="0" collapsed="false">
      <c r="B9" s="2" t="s">
        <v>13</v>
      </c>
      <c r="C9" s="7" t="n">
        <f aca="false">COUNTIF(Temario!$F$5:$F$154,"Dominado")</f>
        <v>0</v>
      </c>
      <c r="E9" s="8"/>
      <c r="F9" s="9" t="str">
        <f aca="false">IF(E9="","",COUNTIF(Temario!$C$5:$C$154,E9))</f>
        <v/>
      </c>
      <c r="G9" s="9" t="str">
        <f aca="false">IF(E9="","",COUNTIFS(Temario!$C$5:$C$154,E9,Temario!$F$5:$F$154,"Dominado"))</f>
        <v/>
      </c>
      <c r="H9" s="10" t="str">
        <f aca="false">IF(OR(E9="",F9=0),"",G9/F9)</f>
        <v/>
      </c>
    </row>
    <row r="10" customFormat="false" ht="15" hidden="false" customHeight="false" outlineLevel="0" collapsed="false">
      <c r="B10" s="2" t="s">
        <v>14</v>
      </c>
      <c r="C10" s="7" t="n">
        <f aca="false">COUNTIF(Temario!$F$5:$F$154,"No empezado")</f>
        <v>1</v>
      </c>
      <c r="E10" s="8"/>
      <c r="F10" s="9" t="str">
        <f aca="false">IF(E10="","",COUNTIF(Temario!$C$5:$C$154,E10))</f>
        <v/>
      </c>
      <c r="G10" s="9" t="str">
        <f aca="false">IF(E10="","",COUNTIFS(Temario!$C$5:$C$154,E10,Temario!$F$5:$F$154,"Dominado"))</f>
        <v/>
      </c>
      <c r="H10" s="10" t="str">
        <f aca="false">IF(OR(E10="",F10=0),"",G10/F10)</f>
        <v/>
      </c>
    </row>
    <row r="11" customFormat="false" ht="15" hidden="false" customHeight="false" outlineLevel="0" collapsed="false">
      <c r="B11" s="2" t="s">
        <v>15</v>
      </c>
      <c r="C11" s="12" t="n">
        <f aca="false">IF(C8=0,"",C9/C8)</f>
        <v>0</v>
      </c>
      <c r="E11" s="8"/>
      <c r="F11" s="9" t="str">
        <f aca="false">IF(E11="","",COUNTIF(Temario!$C$5:$C$154,E11))</f>
        <v/>
      </c>
      <c r="G11" s="9" t="str">
        <f aca="false">IF(E11="","",COUNTIFS(Temario!$C$5:$C$154,E11,Temario!$F$5:$F$154,"Dominado"))</f>
        <v/>
      </c>
      <c r="H11" s="10" t="str">
        <f aca="false">IF(OR(E11="",F11=0),"",G11/F11)</f>
        <v/>
      </c>
    </row>
    <row r="12" customFormat="false" ht="15" hidden="false" customHeight="false" outlineLevel="0" collapsed="false">
      <c r="B12" s="2" t="s">
        <v>16</v>
      </c>
      <c r="C12" s="7" t="n">
        <f aca="false">C8-C9</f>
        <v>3</v>
      </c>
      <c r="E12" s="8"/>
      <c r="F12" s="9" t="str">
        <f aca="false">IF(E12="","",COUNTIF(Temario!$C$5:$C$154,E12))</f>
        <v/>
      </c>
      <c r="G12" s="9" t="str">
        <f aca="false">IF(E12="","",COUNTIFS(Temario!$C$5:$C$154,E12,Temario!$F$5:$F$154,"Dominado"))</f>
        <v/>
      </c>
      <c r="H12" s="10" t="str">
        <f aca="false">IF(OR(E12="",F12=0),"",G12/F12)</f>
        <v/>
      </c>
    </row>
    <row r="13" customFormat="false" ht="15" hidden="false" customHeight="false" outlineLevel="0" collapsed="false">
      <c r="B13" s="2" t="s">
        <v>17</v>
      </c>
      <c r="C13" s="11" t="n">
        <f aca="false">IF(OR(C7&lt;=0,C7="")," ",C12/C7)</f>
        <v>0.0758122743682311</v>
      </c>
      <c r="E13" s="8"/>
      <c r="F13" s="9" t="str">
        <f aca="false">IF(E13="","",COUNTIF(Temario!$C$5:$C$154,E13))</f>
        <v/>
      </c>
      <c r="G13" s="9" t="str">
        <f aca="false">IF(E13="","",COUNTIFS(Temario!$C$5:$C$154,E13,Temario!$F$5:$F$154,"Dominado"))</f>
        <v/>
      </c>
      <c r="H13" s="10" t="str">
        <f aca="false">IF(OR(E13="",F13=0),"",G13/F13)</f>
        <v/>
      </c>
    </row>
    <row r="14" customFormat="false" ht="15" hidden="false" customHeight="false" outlineLevel="0" collapsed="false">
      <c r="B14" s="2" t="s">
        <v>18</v>
      </c>
      <c r="C14" s="11" t="n">
        <f aca="false">SUM(Temario!$I$5:$I$154)</f>
        <v>7.5</v>
      </c>
      <c r="E14" s="8"/>
      <c r="F14" s="9" t="str">
        <f aca="false">IF(E14="","",COUNTIF(Temario!$C$5:$C$154,E14))</f>
        <v/>
      </c>
      <c r="G14" s="9" t="str">
        <f aca="false">IF(E14="","",COUNTIFS(Temario!$C$5:$C$154,E14,Temario!$F$5:$F$154,"Dominado"))</f>
        <v/>
      </c>
      <c r="H14" s="10" t="str">
        <f aca="false">IF(OR(E14="",F14=0),"",G14/F14)</f>
        <v/>
      </c>
    </row>
    <row r="15" customFormat="false" ht="15" hidden="false" customHeight="false" outlineLevel="0" collapsed="false">
      <c r="B15" s="2" t="s">
        <v>19</v>
      </c>
      <c r="C15" s="11" t="n">
        <f aca="false">IFERROR(AVERAGE(Temario!$J$5:$J$154),"")</f>
        <v>6</v>
      </c>
      <c r="E15" s="8"/>
      <c r="F15" s="9" t="str">
        <f aca="false">IF(E15="","",COUNTIF(Temario!$C$5:$C$154,E15))</f>
        <v/>
      </c>
      <c r="G15" s="9" t="str">
        <f aca="false">IF(E15="","",COUNTIFS(Temario!$C$5:$C$154,E15,Temario!$F$5:$F$154,"Dominado"))</f>
        <v/>
      </c>
      <c r="H15" s="10" t="str">
        <f aca="false">IF(OR(E15="",F15=0),"",G15/F15)</f>
        <v/>
      </c>
    </row>
    <row r="16" customFormat="false" ht="15" hidden="false" customHeight="false" outlineLevel="0" collapsed="false">
      <c r="B16" s="2" t="s">
        <v>20</v>
      </c>
      <c r="C16" s="7" t="n">
        <f aca="false">COUNTIF(Temario!$K$5:$K$154,"&gt;30")</f>
        <v>0</v>
      </c>
      <c r="E16" s="8"/>
      <c r="F16" s="9" t="str">
        <f aca="false">IF(E16="","",COUNTIF(Temario!$C$5:$C$154,E16))</f>
        <v/>
      </c>
      <c r="G16" s="9" t="str">
        <f aca="false">IF(E16="","",COUNTIFS(Temario!$C$5:$C$154,E16,Temario!$F$5:$F$154,"Dominado"))</f>
        <v/>
      </c>
      <c r="H16" s="10" t="str">
        <f aca="false">IF(OR(E16="",F16=0),"",G16/F16)</f>
        <v/>
      </c>
    </row>
    <row r="17" customFormat="false" ht="15" hidden="false" customHeight="false" outlineLevel="0" collapsed="false">
      <c r="E17" s="8"/>
      <c r="F17" s="9" t="str">
        <f aca="false">IF(E17="","",COUNTIF(Temario!$C$5:$C$154,E17))</f>
        <v/>
      </c>
      <c r="G17" s="9" t="str">
        <f aca="false">IF(E17="","",COUNTIFS(Temario!$C$5:$C$154,E17,Temario!$F$5:$F$154,"Dominado"))</f>
        <v/>
      </c>
      <c r="H17" s="10" t="str">
        <f aca="false">IF(OR(E17="",F17=0),"",G17/F17)</f>
        <v/>
      </c>
    </row>
  </sheetData>
  <sheetProtection sheet="true" formatCells="false" formatColumns="false" formatRows="false" sort="false" autoFilter="false"/>
  <mergeCells count="1">
    <mergeCell ref="B2:H2"/>
  </mergeCells>
  <conditionalFormatting sqref="C16">
    <cfRule type="expression" priority="2" aboveAverage="0" equalAverage="0" bottom="0" percent="0" rank="0" text="" dxfId="0">
      <formula>C16&gt;0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3" t="s">
        <v>21</v>
      </c>
    </row>
    <row r="3" customFormat="false" ht="15" hidden="false" customHeight="false" outlineLevel="0" collapsed="false">
      <c r="B3" s="14" t="s">
        <v>22</v>
      </c>
    </row>
    <row r="5" customFormat="false" ht="15" hidden="false" customHeight="false" outlineLevel="0" collapsed="false">
      <c r="B5" s="4" t="s">
        <v>23</v>
      </c>
    </row>
    <row r="6" customFormat="false" ht="18" hidden="false" customHeight="true" outlineLevel="0" collapsed="false">
      <c r="B6" s="15" t="s">
        <v>24</v>
      </c>
    </row>
    <row r="7" customFormat="false" ht="18" hidden="false" customHeight="true" outlineLevel="0" collapsed="false">
      <c r="B7" s="15" t="s">
        <v>25</v>
      </c>
    </row>
    <row r="8" customFormat="false" ht="18" hidden="false" customHeight="true" outlineLevel="0" collapsed="false">
      <c r="B8" s="15" t="s">
        <v>26</v>
      </c>
    </row>
    <row r="9" customFormat="false" ht="18" hidden="false" customHeight="true" outlineLevel="0" collapsed="false">
      <c r="B9" s="15" t="s">
        <v>27</v>
      </c>
    </row>
    <row r="10" customFormat="false" ht="18" hidden="false" customHeight="true" outlineLevel="0" collapsed="false">
      <c r="B10" s="15" t="s">
        <v>28</v>
      </c>
    </row>
    <row r="11" customFormat="false" ht="18" hidden="false" customHeight="true" outlineLevel="0" collapsed="false">
      <c r="B11" s="15" t="s">
        <v>29</v>
      </c>
    </row>
    <row r="13" customFormat="false" ht="15" hidden="false" customHeight="false" outlineLevel="0" collapsed="false">
      <c r="B13" s="4" t="s">
        <v>30</v>
      </c>
    </row>
    <row r="14" customFormat="false" ht="15" hidden="false" customHeight="false" outlineLevel="0" collapsed="false">
      <c r="B14" s="16" t="s">
        <v>31</v>
      </c>
    </row>
    <row r="15" customFormat="false" ht="15" hidden="false" customHeight="false" outlineLevel="0" collapsed="false">
      <c r="B15" s="16" t="s">
        <v>32</v>
      </c>
    </row>
    <row r="16" customFormat="false" ht="15" hidden="false" customHeight="false" outlineLevel="0" collapsed="false">
      <c r="B16" s="16" t="s">
        <v>33</v>
      </c>
    </row>
    <row r="18" customFormat="false" ht="23.85" hidden="false" customHeight="false" outlineLevel="0" collapsed="false">
      <c r="B18" s="17" t="s">
        <v>34</v>
      </c>
    </row>
    <row r="19" customFormat="false" ht="15" hidden="false" customHeight="false" outlineLevel="0" collapsed="false">
      <c r="B19" s="17" t="s">
        <v>35</v>
      </c>
    </row>
    <row r="21" customFormat="false" ht="30" hidden="false" customHeight="true" outlineLevel="0" collapsed="false">
      <c r="B21" s="17" t="s">
        <v>36</v>
      </c>
    </row>
    <row r="23" customFormat="false" ht="15" hidden="false" customHeight="false" outlineLevel="0" collapsed="false">
      <c r="B23" s="18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</cols>
  <sheetData>
    <row r="1" customFormat="false" ht="15" hidden="false" customHeight="false" outlineLevel="0" collapsed="false">
      <c r="A1" s="0" t="s">
        <v>38</v>
      </c>
      <c r="B1" s="0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</row>
    <row r="3" customFormat="false" ht="15" hidden="false" customHeight="false" outlineLevel="0" collapsed="false">
      <c r="A3" s="0" t="s">
        <v>42</v>
      </c>
      <c r="B3" s="0" t="s">
        <v>43</v>
      </c>
    </row>
    <row r="4" customFormat="false" ht="15" hidden="false" customHeight="false" outlineLevel="0" collapsed="false">
      <c r="A4" s="0" t="s">
        <v>44</v>
      </c>
      <c r="B4" s="0" t="s">
        <v>45</v>
      </c>
    </row>
    <row r="5" customFormat="false" ht="15" hidden="false" customHeight="false" outlineLevel="0" collapsed="false">
      <c r="A5" s="0" t="s">
        <v>46</v>
      </c>
    </row>
    <row r="6" customFormat="false" ht="15" hidden="false" customHeight="false" outlineLevel="0" collapsed="false">
      <c r="A6" s="0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1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26"/>
    <col collapsed="false" customWidth="true" hidden="false" outlineLevel="0" max="4" min="4" style="0" width="50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4"/>
    <col collapsed="false" customWidth="true" hidden="false" outlineLevel="0" max="9" min="9" style="0" width="15"/>
    <col collapsed="false" customWidth="true" hidden="false" outlineLevel="0" max="10" min="10" style="0" width="13"/>
    <col collapsed="false" customWidth="true" hidden="false" outlineLevel="0" max="11" min="11" style="0" width="15"/>
  </cols>
  <sheetData>
    <row r="2" customFormat="false" ht="33.75" hidden="false" customHeight="true" outlineLevel="0" collapsed="false">
      <c r="B2" s="1" t="s">
        <v>48</v>
      </c>
      <c r="C2" s="1"/>
      <c r="D2" s="1"/>
      <c r="E2" s="1"/>
      <c r="F2" s="1"/>
      <c r="G2" s="1"/>
      <c r="H2" s="1"/>
      <c r="I2" s="1"/>
      <c r="J2" s="1"/>
      <c r="K2" s="1"/>
    </row>
    <row r="4" customFormat="false" ht="30" hidden="false" customHeight="true" outlineLevel="0" collapsed="false">
      <c r="B4" s="6" t="s">
        <v>49</v>
      </c>
      <c r="C4" s="6" t="s">
        <v>5</v>
      </c>
      <c r="D4" s="6" t="s">
        <v>50</v>
      </c>
      <c r="E4" s="6" t="s">
        <v>39</v>
      </c>
      <c r="F4" s="6" t="s">
        <v>38</v>
      </c>
      <c r="G4" s="6" t="s">
        <v>51</v>
      </c>
      <c r="H4" s="6" t="s">
        <v>52</v>
      </c>
      <c r="I4" s="6" t="s">
        <v>53</v>
      </c>
      <c r="J4" s="6" t="s">
        <v>54</v>
      </c>
      <c r="K4" s="6" t="s">
        <v>55</v>
      </c>
    </row>
    <row r="5" customFormat="false" ht="15" hidden="false" customHeight="false" outlineLevel="0" collapsed="false">
      <c r="B5" s="19" t="n">
        <v>1</v>
      </c>
      <c r="C5" s="8" t="s">
        <v>10</v>
      </c>
      <c r="D5" s="8" t="s">
        <v>56</v>
      </c>
      <c r="E5" s="8" t="s">
        <v>43</v>
      </c>
      <c r="F5" s="8" t="s">
        <v>44</v>
      </c>
      <c r="G5" s="19" t="n">
        <v>2</v>
      </c>
      <c r="H5" s="3" t="s">
        <v>57</v>
      </c>
      <c r="I5" s="5" t="n">
        <v>4.5</v>
      </c>
      <c r="J5" s="5" t="n">
        <v>7</v>
      </c>
      <c r="K5" s="9" t="n">
        <f aca="true">IF(H5="","",TODAY()-H5)</f>
        <v>7</v>
      </c>
    </row>
    <row r="6" customFormat="false" ht="15" hidden="false" customHeight="false" outlineLevel="0" collapsed="false">
      <c r="B6" s="19" t="n">
        <v>2</v>
      </c>
      <c r="C6" s="8" t="s">
        <v>10</v>
      </c>
      <c r="D6" s="8" t="s">
        <v>58</v>
      </c>
      <c r="E6" s="8" t="s">
        <v>45</v>
      </c>
      <c r="F6" s="8" t="s">
        <v>42</v>
      </c>
      <c r="G6" s="19" t="n">
        <v>1</v>
      </c>
      <c r="H6" s="3" t="s">
        <v>59</v>
      </c>
      <c r="I6" s="5" t="n">
        <v>3</v>
      </c>
      <c r="J6" s="5" t="n">
        <v>5</v>
      </c>
      <c r="K6" s="9" t="n">
        <f aca="true">IF(H6="","",TODAY()-H6)</f>
        <v>14</v>
      </c>
    </row>
    <row r="7" customFormat="false" ht="15" hidden="false" customHeight="false" outlineLevel="0" collapsed="false">
      <c r="B7" s="19" t="n">
        <v>3</v>
      </c>
      <c r="C7" s="8" t="s">
        <v>10</v>
      </c>
      <c r="D7" s="8" t="s">
        <v>60</v>
      </c>
      <c r="E7" s="8" t="s">
        <v>43</v>
      </c>
      <c r="F7" s="8" t="s">
        <v>40</v>
      </c>
      <c r="G7" s="19" t="n">
        <v>0</v>
      </c>
      <c r="H7" s="3"/>
      <c r="I7" s="5" t="n">
        <v>0</v>
      </c>
      <c r="J7" s="5"/>
      <c r="K7" s="9" t="str">
        <f aca="true">IF(H7="","",TODAY()-H7)</f>
        <v/>
      </c>
    </row>
    <row r="8" customFormat="false" ht="15" hidden="false" customHeight="false" outlineLevel="0" collapsed="false">
      <c r="B8" s="19"/>
      <c r="C8" s="8"/>
      <c r="D8" s="8"/>
      <c r="E8" s="8"/>
      <c r="F8" s="8"/>
      <c r="G8" s="19"/>
      <c r="H8" s="3"/>
      <c r="I8" s="5"/>
      <c r="J8" s="5"/>
      <c r="K8" s="9" t="str">
        <f aca="true">IF(H8="","",TODAY()-H8)</f>
        <v/>
      </c>
    </row>
    <row r="9" customFormat="false" ht="15" hidden="false" customHeight="false" outlineLevel="0" collapsed="false">
      <c r="B9" s="19"/>
      <c r="C9" s="8"/>
      <c r="D9" s="8"/>
      <c r="E9" s="8"/>
      <c r="F9" s="8"/>
      <c r="G9" s="19"/>
      <c r="H9" s="3"/>
      <c r="I9" s="5"/>
      <c r="J9" s="5"/>
      <c r="K9" s="9" t="str">
        <f aca="true">IF(H9="","",TODAY()-H9)</f>
        <v/>
      </c>
    </row>
    <row r="10" customFormat="false" ht="15" hidden="false" customHeight="false" outlineLevel="0" collapsed="false">
      <c r="B10" s="19"/>
      <c r="C10" s="8"/>
      <c r="D10" s="8"/>
      <c r="E10" s="8"/>
      <c r="F10" s="8"/>
      <c r="G10" s="19"/>
      <c r="H10" s="3"/>
      <c r="I10" s="5"/>
      <c r="J10" s="5"/>
      <c r="K10" s="9" t="str">
        <f aca="true">IF(H10="","",TODAY()-H10)</f>
        <v/>
      </c>
    </row>
    <row r="11" customFormat="false" ht="15" hidden="false" customHeight="false" outlineLevel="0" collapsed="false">
      <c r="B11" s="19"/>
      <c r="C11" s="8"/>
      <c r="D11" s="8"/>
      <c r="E11" s="8"/>
      <c r="F11" s="8"/>
      <c r="G11" s="19"/>
      <c r="H11" s="3"/>
      <c r="I11" s="5"/>
      <c r="J11" s="5"/>
      <c r="K11" s="9" t="str">
        <f aca="true">IF(H11="","",TODAY()-H11)</f>
        <v/>
      </c>
    </row>
    <row r="12" customFormat="false" ht="15" hidden="false" customHeight="false" outlineLevel="0" collapsed="false">
      <c r="B12" s="19"/>
      <c r="C12" s="8"/>
      <c r="D12" s="8"/>
      <c r="E12" s="8"/>
      <c r="F12" s="8"/>
      <c r="G12" s="19"/>
      <c r="H12" s="3"/>
      <c r="I12" s="5"/>
      <c r="J12" s="5"/>
      <c r="K12" s="9" t="str">
        <f aca="true">IF(H12="","",TODAY()-H12)</f>
        <v/>
      </c>
    </row>
    <row r="13" customFormat="false" ht="15" hidden="false" customHeight="false" outlineLevel="0" collapsed="false">
      <c r="B13" s="19"/>
      <c r="C13" s="8"/>
      <c r="D13" s="8"/>
      <c r="E13" s="8"/>
      <c r="F13" s="8"/>
      <c r="G13" s="19"/>
      <c r="H13" s="3"/>
      <c r="I13" s="5"/>
      <c r="J13" s="5"/>
      <c r="K13" s="9" t="str">
        <f aca="true">IF(H13="","",TODAY()-H13)</f>
        <v/>
      </c>
    </row>
    <row r="14" customFormat="false" ht="15" hidden="false" customHeight="false" outlineLevel="0" collapsed="false">
      <c r="B14" s="19"/>
      <c r="C14" s="8"/>
      <c r="D14" s="8"/>
      <c r="E14" s="8"/>
      <c r="F14" s="8"/>
      <c r="G14" s="19"/>
      <c r="H14" s="3"/>
      <c r="I14" s="5"/>
      <c r="J14" s="5"/>
      <c r="K14" s="9" t="str">
        <f aca="true">IF(H14="","",TODAY()-H14)</f>
        <v/>
      </c>
    </row>
    <row r="15" customFormat="false" ht="15" hidden="false" customHeight="false" outlineLevel="0" collapsed="false">
      <c r="B15" s="19"/>
      <c r="C15" s="8"/>
      <c r="D15" s="8"/>
      <c r="E15" s="8"/>
      <c r="F15" s="8"/>
      <c r="G15" s="19"/>
      <c r="H15" s="3"/>
      <c r="I15" s="5"/>
      <c r="J15" s="5"/>
      <c r="K15" s="9" t="str">
        <f aca="true">IF(H15="","",TODAY()-H15)</f>
        <v/>
      </c>
    </row>
    <row r="16" customFormat="false" ht="15" hidden="false" customHeight="false" outlineLevel="0" collapsed="false">
      <c r="B16" s="19"/>
      <c r="C16" s="8"/>
      <c r="D16" s="8"/>
      <c r="E16" s="8"/>
      <c r="F16" s="8"/>
      <c r="G16" s="19"/>
      <c r="H16" s="3"/>
      <c r="I16" s="5"/>
      <c r="J16" s="5"/>
      <c r="K16" s="9" t="str">
        <f aca="true">IF(H16="","",TODAY()-H16)</f>
        <v/>
      </c>
    </row>
    <row r="17" customFormat="false" ht="15" hidden="false" customHeight="false" outlineLevel="0" collapsed="false">
      <c r="B17" s="19"/>
      <c r="C17" s="8"/>
      <c r="D17" s="8"/>
      <c r="E17" s="8"/>
      <c r="F17" s="8"/>
      <c r="G17" s="19"/>
      <c r="H17" s="3"/>
      <c r="I17" s="5"/>
      <c r="J17" s="5"/>
      <c r="K17" s="9" t="str">
        <f aca="true">IF(H17="","",TODAY()-H17)</f>
        <v/>
      </c>
    </row>
    <row r="18" customFormat="false" ht="15" hidden="false" customHeight="false" outlineLevel="0" collapsed="false">
      <c r="B18" s="19"/>
      <c r="C18" s="8"/>
      <c r="D18" s="8"/>
      <c r="E18" s="8"/>
      <c r="F18" s="8"/>
      <c r="G18" s="19"/>
      <c r="H18" s="3"/>
      <c r="I18" s="5"/>
      <c r="J18" s="5"/>
      <c r="K18" s="9" t="str">
        <f aca="true">IF(H18="","",TODAY()-H18)</f>
        <v/>
      </c>
    </row>
    <row r="19" customFormat="false" ht="15" hidden="false" customHeight="false" outlineLevel="0" collapsed="false">
      <c r="B19" s="19"/>
      <c r="C19" s="8"/>
      <c r="D19" s="8"/>
      <c r="E19" s="8"/>
      <c r="F19" s="8"/>
      <c r="G19" s="19"/>
      <c r="H19" s="3"/>
      <c r="I19" s="5"/>
      <c r="J19" s="5"/>
      <c r="K19" s="9" t="str">
        <f aca="true">IF(H19="","",TODAY()-H19)</f>
        <v/>
      </c>
    </row>
    <row r="20" customFormat="false" ht="15" hidden="false" customHeight="false" outlineLevel="0" collapsed="false">
      <c r="B20" s="19"/>
      <c r="C20" s="8"/>
      <c r="D20" s="8"/>
      <c r="E20" s="8"/>
      <c r="F20" s="8"/>
      <c r="G20" s="19"/>
      <c r="H20" s="3"/>
      <c r="I20" s="5"/>
      <c r="J20" s="5"/>
      <c r="K20" s="9" t="str">
        <f aca="true">IF(H20="","",TODAY()-H20)</f>
        <v/>
      </c>
    </row>
    <row r="21" customFormat="false" ht="15" hidden="false" customHeight="false" outlineLevel="0" collapsed="false">
      <c r="B21" s="19"/>
      <c r="C21" s="8"/>
      <c r="D21" s="8"/>
      <c r="E21" s="8"/>
      <c r="F21" s="8"/>
      <c r="G21" s="19"/>
      <c r="H21" s="3"/>
      <c r="I21" s="5"/>
      <c r="J21" s="5"/>
      <c r="K21" s="9" t="str">
        <f aca="true">IF(H21="","",TODAY()-H21)</f>
        <v/>
      </c>
    </row>
    <row r="22" customFormat="false" ht="15" hidden="false" customHeight="false" outlineLevel="0" collapsed="false">
      <c r="B22" s="19"/>
      <c r="C22" s="8"/>
      <c r="D22" s="8"/>
      <c r="E22" s="8"/>
      <c r="F22" s="8"/>
      <c r="G22" s="19"/>
      <c r="H22" s="3"/>
      <c r="I22" s="5"/>
      <c r="J22" s="5"/>
      <c r="K22" s="9" t="str">
        <f aca="true">IF(H22="","",TODAY()-H22)</f>
        <v/>
      </c>
    </row>
    <row r="23" customFormat="false" ht="15" hidden="false" customHeight="false" outlineLevel="0" collapsed="false">
      <c r="B23" s="19"/>
      <c r="C23" s="8"/>
      <c r="D23" s="8"/>
      <c r="E23" s="8"/>
      <c r="F23" s="8"/>
      <c r="G23" s="19"/>
      <c r="H23" s="3"/>
      <c r="I23" s="5"/>
      <c r="J23" s="5"/>
      <c r="K23" s="9" t="str">
        <f aca="true">IF(H23="","",TODAY()-H23)</f>
        <v/>
      </c>
    </row>
    <row r="24" customFormat="false" ht="15" hidden="false" customHeight="false" outlineLevel="0" collapsed="false">
      <c r="B24" s="19"/>
      <c r="C24" s="8"/>
      <c r="D24" s="8"/>
      <c r="E24" s="8"/>
      <c r="F24" s="8"/>
      <c r="G24" s="19"/>
      <c r="H24" s="3"/>
      <c r="I24" s="5"/>
      <c r="J24" s="5"/>
      <c r="K24" s="9" t="str">
        <f aca="true">IF(H24="","",TODAY()-H24)</f>
        <v/>
      </c>
    </row>
    <row r="25" customFormat="false" ht="15" hidden="false" customHeight="false" outlineLevel="0" collapsed="false">
      <c r="B25" s="19"/>
      <c r="C25" s="8"/>
      <c r="D25" s="8"/>
      <c r="E25" s="8"/>
      <c r="F25" s="8"/>
      <c r="G25" s="19"/>
      <c r="H25" s="3"/>
      <c r="I25" s="5"/>
      <c r="J25" s="5"/>
      <c r="K25" s="9" t="str">
        <f aca="true">IF(H25="","",TODAY()-H25)</f>
        <v/>
      </c>
    </row>
    <row r="26" customFormat="false" ht="15" hidden="false" customHeight="false" outlineLevel="0" collapsed="false">
      <c r="B26" s="19"/>
      <c r="C26" s="8"/>
      <c r="D26" s="8"/>
      <c r="E26" s="8"/>
      <c r="F26" s="8"/>
      <c r="G26" s="19"/>
      <c r="H26" s="3"/>
      <c r="I26" s="5"/>
      <c r="J26" s="5"/>
      <c r="K26" s="9" t="str">
        <f aca="true">IF(H26="","",TODAY()-H26)</f>
        <v/>
      </c>
    </row>
    <row r="27" customFormat="false" ht="15" hidden="false" customHeight="false" outlineLevel="0" collapsed="false">
      <c r="B27" s="19"/>
      <c r="C27" s="8"/>
      <c r="D27" s="8"/>
      <c r="E27" s="8"/>
      <c r="F27" s="8"/>
      <c r="G27" s="19"/>
      <c r="H27" s="3"/>
      <c r="I27" s="5"/>
      <c r="J27" s="5"/>
      <c r="K27" s="9" t="str">
        <f aca="true">IF(H27="","",TODAY()-H27)</f>
        <v/>
      </c>
    </row>
    <row r="28" customFormat="false" ht="15" hidden="false" customHeight="false" outlineLevel="0" collapsed="false">
      <c r="B28" s="19"/>
      <c r="C28" s="8"/>
      <c r="D28" s="8"/>
      <c r="E28" s="8"/>
      <c r="F28" s="8"/>
      <c r="G28" s="19"/>
      <c r="H28" s="3"/>
      <c r="I28" s="5"/>
      <c r="J28" s="5"/>
      <c r="K28" s="9" t="str">
        <f aca="true">IF(H28="","",TODAY()-H28)</f>
        <v/>
      </c>
    </row>
    <row r="29" customFormat="false" ht="15" hidden="false" customHeight="false" outlineLevel="0" collapsed="false">
      <c r="B29" s="19"/>
      <c r="C29" s="8"/>
      <c r="D29" s="8"/>
      <c r="E29" s="8"/>
      <c r="F29" s="8"/>
      <c r="G29" s="19"/>
      <c r="H29" s="3"/>
      <c r="I29" s="5"/>
      <c r="J29" s="5"/>
      <c r="K29" s="9" t="str">
        <f aca="true">IF(H29="","",TODAY()-H29)</f>
        <v/>
      </c>
    </row>
    <row r="30" customFormat="false" ht="15" hidden="false" customHeight="false" outlineLevel="0" collapsed="false">
      <c r="B30" s="19"/>
      <c r="C30" s="8"/>
      <c r="D30" s="8"/>
      <c r="E30" s="8"/>
      <c r="F30" s="8"/>
      <c r="G30" s="19"/>
      <c r="H30" s="3"/>
      <c r="I30" s="5"/>
      <c r="J30" s="5"/>
      <c r="K30" s="9" t="str">
        <f aca="true">IF(H30="","",TODAY()-H30)</f>
        <v/>
      </c>
    </row>
    <row r="31" customFormat="false" ht="15" hidden="false" customHeight="false" outlineLevel="0" collapsed="false">
      <c r="B31" s="19"/>
      <c r="C31" s="8"/>
      <c r="D31" s="8"/>
      <c r="E31" s="8"/>
      <c r="F31" s="8"/>
      <c r="G31" s="19"/>
      <c r="H31" s="3"/>
      <c r="I31" s="5"/>
      <c r="J31" s="5"/>
      <c r="K31" s="9" t="str">
        <f aca="true">IF(H31="","",TODAY()-H31)</f>
        <v/>
      </c>
    </row>
    <row r="32" customFormat="false" ht="15" hidden="false" customHeight="false" outlineLevel="0" collapsed="false">
      <c r="B32" s="19"/>
      <c r="C32" s="8"/>
      <c r="D32" s="8"/>
      <c r="E32" s="8"/>
      <c r="F32" s="8"/>
      <c r="G32" s="19"/>
      <c r="H32" s="3"/>
      <c r="I32" s="5"/>
      <c r="J32" s="5"/>
      <c r="K32" s="9" t="str">
        <f aca="true">IF(H32="","",TODAY()-H32)</f>
        <v/>
      </c>
    </row>
    <row r="33" customFormat="false" ht="15" hidden="false" customHeight="false" outlineLevel="0" collapsed="false">
      <c r="B33" s="19"/>
      <c r="C33" s="8"/>
      <c r="D33" s="8"/>
      <c r="E33" s="8"/>
      <c r="F33" s="8"/>
      <c r="G33" s="19"/>
      <c r="H33" s="3"/>
      <c r="I33" s="5"/>
      <c r="J33" s="5"/>
      <c r="K33" s="9" t="str">
        <f aca="true">IF(H33="","",TODAY()-H33)</f>
        <v/>
      </c>
    </row>
    <row r="34" customFormat="false" ht="15" hidden="false" customHeight="false" outlineLevel="0" collapsed="false">
      <c r="B34" s="19"/>
      <c r="C34" s="8"/>
      <c r="D34" s="8"/>
      <c r="E34" s="8"/>
      <c r="F34" s="8"/>
      <c r="G34" s="19"/>
      <c r="H34" s="3"/>
      <c r="I34" s="5"/>
      <c r="J34" s="5"/>
      <c r="K34" s="9" t="str">
        <f aca="true">IF(H34="","",TODAY()-H34)</f>
        <v/>
      </c>
    </row>
    <row r="35" customFormat="false" ht="15" hidden="false" customHeight="false" outlineLevel="0" collapsed="false">
      <c r="B35" s="19"/>
      <c r="C35" s="8"/>
      <c r="D35" s="8"/>
      <c r="E35" s="8"/>
      <c r="F35" s="8"/>
      <c r="G35" s="19"/>
      <c r="H35" s="3"/>
      <c r="I35" s="5"/>
      <c r="J35" s="5"/>
      <c r="K35" s="9" t="str">
        <f aca="true">IF(H35="","",TODAY()-H35)</f>
        <v/>
      </c>
    </row>
    <row r="36" customFormat="false" ht="15" hidden="false" customHeight="false" outlineLevel="0" collapsed="false">
      <c r="B36" s="19"/>
      <c r="C36" s="8"/>
      <c r="D36" s="8"/>
      <c r="E36" s="8"/>
      <c r="F36" s="8"/>
      <c r="G36" s="19"/>
      <c r="H36" s="3"/>
      <c r="I36" s="5"/>
      <c r="J36" s="5"/>
      <c r="K36" s="9" t="str">
        <f aca="true">IF(H36="","",TODAY()-H36)</f>
        <v/>
      </c>
    </row>
    <row r="37" customFormat="false" ht="15" hidden="false" customHeight="false" outlineLevel="0" collapsed="false">
      <c r="B37" s="19"/>
      <c r="C37" s="8"/>
      <c r="D37" s="8"/>
      <c r="E37" s="8"/>
      <c r="F37" s="8"/>
      <c r="G37" s="19"/>
      <c r="H37" s="3"/>
      <c r="I37" s="5"/>
      <c r="J37" s="5"/>
      <c r="K37" s="9" t="str">
        <f aca="true">IF(H37="","",TODAY()-H37)</f>
        <v/>
      </c>
    </row>
    <row r="38" customFormat="false" ht="15" hidden="false" customHeight="false" outlineLevel="0" collapsed="false">
      <c r="B38" s="19"/>
      <c r="C38" s="8"/>
      <c r="D38" s="8"/>
      <c r="E38" s="8"/>
      <c r="F38" s="8"/>
      <c r="G38" s="19"/>
      <c r="H38" s="3"/>
      <c r="I38" s="5"/>
      <c r="J38" s="5"/>
      <c r="K38" s="9" t="str">
        <f aca="true">IF(H38="","",TODAY()-H38)</f>
        <v/>
      </c>
    </row>
    <row r="39" customFormat="false" ht="15" hidden="false" customHeight="false" outlineLevel="0" collapsed="false">
      <c r="B39" s="19"/>
      <c r="C39" s="8"/>
      <c r="D39" s="8"/>
      <c r="E39" s="8"/>
      <c r="F39" s="8"/>
      <c r="G39" s="19"/>
      <c r="H39" s="3"/>
      <c r="I39" s="5"/>
      <c r="J39" s="5"/>
      <c r="K39" s="9" t="str">
        <f aca="true">IF(H39="","",TODAY()-H39)</f>
        <v/>
      </c>
    </row>
    <row r="40" customFormat="false" ht="15" hidden="false" customHeight="false" outlineLevel="0" collapsed="false">
      <c r="B40" s="19"/>
      <c r="C40" s="8"/>
      <c r="D40" s="8"/>
      <c r="E40" s="8"/>
      <c r="F40" s="8"/>
      <c r="G40" s="19"/>
      <c r="H40" s="3"/>
      <c r="I40" s="5"/>
      <c r="J40" s="5"/>
      <c r="K40" s="9" t="str">
        <f aca="true">IF(H40="","",TODAY()-H40)</f>
        <v/>
      </c>
    </row>
    <row r="41" customFormat="false" ht="15" hidden="false" customHeight="false" outlineLevel="0" collapsed="false">
      <c r="B41" s="19"/>
      <c r="C41" s="8"/>
      <c r="D41" s="8"/>
      <c r="E41" s="8"/>
      <c r="F41" s="8"/>
      <c r="G41" s="19"/>
      <c r="H41" s="3"/>
      <c r="I41" s="5"/>
      <c r="J41" s="5"/>
      <c r="K41" s="9" t="str">
        <f aca="true">IF(H41="","",TODAY()-H41)</f>
        <v/>
      </c>
    </row>
    <row r="42" customFormat="false" ht="15" hidden="false" customHeight="false" outlineLevel="0" collapsed="false">
      <c r="B42" s="19"/>
      <c r="C42" s="8"/>
      <c r="D42" s="8"/>
      <c r="E42" s="8"/>
      <c r="F42" s="8"/>
      <c r="G42" s="19"/>
      <c r="H42" s="3"/>
      <c r="I42" s="5"/>
      <c r="J42" s="5"/>
      <c r="K42" s="9" t="str">
        <f aca="true">IF(H42="","",TODAY()-H42)</f>
        <v/>
      </c>
    </row>
    <row r="43" customFormat="false" ht="15" hidden="false" customHeight="false" outlineLevel="0" collapsed="false">
      <c r="B43" s="19"/>
      <c r="C43" s="8"/>
      <c r="D43" s="8"/>
      <c r="E43" s="8"/>
      <c r="F43" s="8"/>
      <c r="G43" s="19"/>
      <c r="H43" s="3"/>
      <c r="I43" s="5"/>
      <c r="J43" s="5"/>
      <c r="K43" s="9" t="str">
        <f aca="true">IF(H43="","",TODAY()-H43)</f>
        <v/>
      </c>
    </row>
    <row r="44" customFormat="false" ht="15" hidden="false" customHeight="false" outlineLevel="0" collapsed="false">
      <c r="B44" s="19"/>
      <c r="C44" s="8"/>
      <c r="D44" s="8"/>
      <c r="E44" s="8"/>
      <c r="F44" s="8"/>
      <c r="G44" s="19"/>
      <c r="H44" s="3"/>
      <c r="I44" s="5"/>
      <c r="J44" s="5"/>
      <c r="K44" s="9" t="str">
        <f aca="true">IF(H44="","",TODAY()-H44)</f>
        <v/>
      </c>
    </row>
    <row r="45" customFormat="false" ht="15" hidden="false" customHeight="false" outlineLevel="0" collapsed="false">
      <c r="B45" s="19"/>
      <c r="C45" s="8"/>
      <c r="D45" s="8"/>
      <c r="E45" s="8"/>
      <c r="F45" s="8"/>
      <c r="G45" s="19"/>
      <c r="H45" s="3"/>
      <c r="I45" s="5"/>
      <c r="J45" s="5"/>
      <c r="K45" s="9" t="str">
        <f aca="true">IF(H45="","",TODAY()-H45)</f>
        <v/>
      </c>
    </row>
    <row r="46" customFormat="false" ht="15" hidden="false" customHeight="false" outlineLevel="0" collapsed="false">
      <c r="B46" s="19"/>
      <c r="C46" s="8"/>
      <c r="D46" s="8"/>
      <c r="E46" s="8"/>
      <c r="F46" s="8"/>
      <c r="G46" s="19"/>
      <c r="H46" s="3"/>
      <c r="I46" s="5"/>
      <c r="J46" s="5"/>
      <c r="K46" s="9" t="str">
        <f aca="true">IF(H46="","",TODAY()-H46)</f>
        <v/>
      </c>
    </row>
    <row r="47" customFormat="false" ht="15" hidden="false" customHeight="false" outlineLevel="0" collapsed="false">
      <c r="B47" s="19"/>
      <c r="C47" s="8"/>
      <c r="D47" s="8"/>
      <c r="E47" s="8"/>
      <c r="F47" s="8"/>
      <c r="G47" s="19"/>
      <c r="H47" s="3"/>
      <c r="I47" s="5"/>
      <c r="J47" s="5"/>
      <c r="K47" s="9" t="str">
        <f aca="true">IF(H47="","",TODAY()-H47)</f>
        <v/>
      </c>
    </row>
    <row r="48" customFormat="false" ht="15" hidden="false" customHeight="false" outlineLevel="0" collapsed="false">
      <c r="B48" s="19"/>
      <c r="C48" s="8"/>
      <c r="D48" s="8"/>
      <c r="E48" s="8"/>
      <c r="F48" s="8"/>
      <c r="G48" s="19"/>
      <c r="H48" s="3"/>
      <c r="I48" s="5"/>
      <c r="J48" s="5"/>
      <c r="K48" s="9" t="str">
        <f aca="true">IF(H48="","",TODAY()-H48)</f>
        <v/>
      </c>
    </row>
    <row r="49" customFormat="false" ht="15" hidden="false" customHeight="false" outlineLevel="0" collapsed="false">
      <c r="B49" s="19"/>
      <c r="C49" s="8"/>
      <c r="D49" s="8"/>
      <c r="E49" s="8"/>
      <c r="F49" s="8"/>
      <c r="G49" s="19"/>
      <c r="H49" s="3"/>
      <c r="I49" s="5"/>
      <c r="J49" s="5"/>
      <c r="K49" s="9" t="str">
        <f aca="true">IF(H49="","",TODAY()-H49)</f>
        <v/>
      </c>
    </row>
    <row r="50" customFormat="false" ht="15" hidden="false" customHeight="false" outlineLevel="0" collapsed="false">
      <c r="B50" s="19"/>
      <c r="C50" s="8"/>
      <c r="D50" s="8"/>
      <c r="E50" s="8"/>
      <c r="F50" s="8"/>
      <c r="G50" s="19"/>
      <c r="H50" s="3"/>
      <c r="I50" s="5"/>
      <c r="J50" s="5"/>
      <c r="K50" s="9" t="str">
        <f aca="true">IF(H50="","",TODAY()-H50)</f>
        <v/>
      </c>
    </row>
    <row r="51" customFormat="false" ht="15" hidden="false" customHeight="false" outlineLevel="0" collapsed="false">
      <c r="B51" s="19"/>
      <c r="C51" s="8"/>
      <c r="D51" s="8"/>
      <c r="E51" s="8"/>
      <c r="F51" s="8"/>
      <c r="G51" s="19"/>
      <c r="H51" s="3"/>
      <c r="I51" s="5"/>
      <c r="J51" s="5"/>
      <c r="K51" s="9" t="str">
        <f aca="true">IF(H51="","",TODAY()-H51)</f>
        <v/>
      </c>
    </row>
    <row r="52" customFormat="false" ht="15" hidden="false" customHeight="false" outlineLevel="0" collapsed="false">
      <c r="B52" s="19"/>
      <c r="C52" s="8"/>
      <c r="D52" s="8"/>
      <c r="E52" s="8"/>
      <c r="F52" s="8"/>
      <c r="G52" s="19"/>
      <c r="H52" s="3"/>
      <c r="I52" s="5"/>
      <c r="J52" s="5"/>
      <c r="K52" s="9" t="str">
        <f aca="true">IF(H52="","",TODAY()-H52)</f>
        <v/>
      </c>
    </row>
    <row r="53" customFormat="false" ht="15" hidden="false" customHeight="false" outlineLevel="0" collapsed="false">
      <c r="B53" s="19"/>
      <c r="C53" s="8"/>
      <c r="D53" s="8"/>
      <c r="E53" s="8"/>
      <c r="F53" s="8"/>
      <c r="G53" s="19"/>
      <c r="H53" s="3"/>
      <c r="I53" s="5"/>
      <c r="J53" s="5"/>
      <c r="K53" s="9" t="str">
        <f aca="true">IF(H53="","",TODAY()-H53)</f>
        <v/>
      </c>
    </row>
    <row r="54" customFormat="false" ht="15" hidden="false" customHeight="false" outlineLevel="0" collapsed="false">
      <c r="B54" s="19"/>
      <c r="C54" s="8"/>
      <c r="D54" s="8"/>
      <c r="E54" s="8"/>
      <c r="F54" s="8"/>
      <c r="G54" s="19"/>
      <c r="H54" s="3"/>
      <c r="I54" s="5"/>
      <c r="J54" s="5"/>
      <c r="K54" s="9" t="str">
        <f aca="true">IF(H54="","",TODAY()-H54)</f>
        <v/>
      </c>
    </row>
    <row r="55" customFormat="false" ht="15" hidden="false" customHeight="false" outlineLevel="0" collapsed="false">
      <c r="B55" s="19"/>
      <c r="C55" s="8"/>
      <c r="D55" s="8"/>
      <c r="E55" s="8"/>
      <c r="F55" s="8"/>
      <c r="G55" s="19"/>
      <c r="H55" s="3"/>
      <c r="I55" s="5"/>
      <c r="J55" s="5"/>
      <c r="K55" s="9" t="str">
        <f aca="true">IF(H55="","",TODAY()-H55)</f>
        <v/>
      </c>
    </row>
    <row r="56" customFormat="false" ht="15" hidden="false" customHeight="false" outlineLevel="0" collapsed="false">
      <c r="B56" s="19"/>
      <c r="C56" s="8"/>
      <c r="D56" s="8"/>
      <c r="E56" s="8"/>
      <c r="F56" s="8"/>
      <c r="G56" s="19"/>
      <c r="H56" s="3"/>
      <c r="I56" s="5"/>
      <c r="J56" s="5"/>
      <c r="K56" s="9" t="str">
        <f aca="true">IF(H56="","",TODAY()-H56)</f>
        <v/>
      </c>
    </row>
    <row r="57" customFormat="false" ht="15" hidden="false" customHeight="false" outlineLevel="0" collapsed="false">
      <c r="B57" s="19"/>
      <c r="C57" s="8"/>
      <c r="D57" s="8"/>
      <c r="E57" s="8"/>
      <c r="F57" s="8"/>
      <c r="G57" s="19"/>
      <c r="H57" s="3"/>
      <c r="I57" s="5"/>
      <c r="J57" s="5"/>
      <c r="K57" s="9" t="str">
        <f aca="true">IF(H57="","",TODAY()-H57)</f>
        <v/>
      </c>
    </row>
    <row r="58" customFormat="false" ht="15" hidden="false" customHeight="false" outlineLevel="0" collapsed="false">
      <c r="B58" s="19"/>
      <c r="C58" s="8"/>
      <c r="D58" s="8"/>
      <c r="E58" s="8"/>
      <c r="F58" s="8"/>
      <c r="G58" s="19"/>
      <c r="H58" s="3"/>
      <c r="I58" s="5"/>
      <c r="J58" s="5"/>
      <c r="K58" s="9" t="str">
        <f aca="true">IF(H58="","",TODAY()-H58)</f>
        <v/>
      </c>
    </row>
    <row r="59" customFormat="false" ht="15" hidden="false" customHeight="false" outlineLevel="0" collapsed="false">
      <c r="B59" s="19"/>
      <c r="C59" s="8"/>
      <c r="D59" s="8"/>
      <c r="E59" s="8"/>
      <c r="F59" s="8"/>
      <c r="G59" s="19"/>
      <c r="H59" s="3"/>
      <c r="I59" s="5"/>
      <c r="J59" s="5"/>
      <c r="K59" s="9" t="str">
        <f aca="true">IF(H59="","",TODAY()-H59)</f>
        <v/>
      </c>
    </row>
    <row r="60" customFormat="false" ht="15" hidden="false" customHeight="false" outlineLevel="0" collapsed="false">
      <c r="B60" s="19"/>
      <c r="C60" s="8"/>
      <c r="D60" s="8"/>
      <c r="E60" s="8"/>
      <c r="F60" s="8"/>
      <c r="G60" s="19"/>
      <c r="H60" s="3"/>
      <c r="I60" s="5"/>
      <c r="J60" s="5"/>
      <c r="K60" s="9" t="str">
        <f aca="true">IF(H60="","",TODAY()-H60)</f>
        <v/>
      </c>
    </row>
    <row r="61" customFormat="false" ht="15" hidden="false" customHeight="false" outlineLevel="0" collapsed="false">
      <c r="B61" s="19"/>
      <c r="C61" s="8"/>
      <c r="D61" s="8"/>
      <c r="E61" s="8"/>
      <c r="F61" s="8"/>
      <c r="G61" s="19"/>
      <c r="H61" s="3"/>
      <c r="I61" s="5"/>
      <c r="J61" s="5"/>
      <c r="K61" s="9" t="str">
        <f aca="true">IF(H61="","",TODAY()-H61)</f>
        <v/>
      </c>
    </row>
    <row r="62" customFormat="false" ht="15" hidden="false" customHeight="false" outlineLevel="0" collapsed="false">
      <c r="B62" s="19"/>
      <c r="C62" s="8"/>
      <c r="D62" s="8"/>
      <c r="E62" s="8"/>
      <c r="F62" s="8"/>
      <c r="G62" s="19"/>
      <c r="H62" s="3"/>
      <c r="I62" s="5"/>
      <c r="J62" s="5"/>
      <c r="K62" s="9" t="str">
        <f aca="true">IF(H62="","",TODAY()-H62)</f>
        <v/>
      </c>
    </row>
    <row r="63" customFormat="false" ht="15" hidden="false" customHeight="false" outlineLevel="0" collapsed="false">
      <c r="B63" s="19"/>
      <c r="C63" s="8"/>
      <c r="D63" s="8"/>
      <c r="E63" s="8"/>
      <c r="F63" s="8"/>
      <c r="G63" s="19"/>
      <c r="H63" s="3"/>
      <c r="I63" s="5"/>
      <c r="J63" s="5"/>
      <c r="K63" s="9" t="str">
        <f aca="true">IF(H63="","",TODAY()-H63)</f>
        <v/>
      </c>
    </row>
    <row r="64" customFormat="false" ht="15" hidden="false" customHeight="false" outlineLevel="0" collapsed="false">
      <c r="B64" s="19"/>
      <c r="C64" s="8"/>
      <c r="D64" s="8"/>
      <c r="E64" s="8"/>
      <c r="F64" s="8"/>
      <c r="G64" s="19"/>
      <c r="H64" s="3"/>
      <c r="I64" s="5"/>
      <c r="J64" s="5"/>
      <c r="K64" s="9" t="str">
        <f aca="true">IF(H64="","",TODAY()-H64)</f>
        <v/>
      </c>
    </row>
    <row r="65" customFormat="false" ht="15" hidden="false" customHeight="false" outlineLevel="0" collapsed="false">
      <c r="B65" s="19"/>
      <c r="C65" s="8"/>
      <c r="D65" s="8"/>
      <c r="E65" s="8"/>
      <c r="F65" s="8"/>
      <c r="G65" s="19"/>
      <c r="H65" s="3"/>
      <c r="I65" s="5"/>
      <c r="J65" s="5"/>
      <c r="K65" s="9" t="str">
        <f aca="true">IF(H65="","",TODAY()-H65)</f>
        <v/>
      </c>
    </row>
    <row r="66" customFormat="false" ht="15" hidden="false" customHeight="false" outlineLevel="0" collapsed="false">
      <c r="B66" s="19"/>
      <c r="C66" s="8"/>
      <c r="D66" s="8"/>
      <c r="E66" s="8"/>
      <c r="F66" s="8"/>
      <c r="G66" s="19"/>
      <c r="H66" s="3"/>
      <c r="I66" s="5"/>
      <c r="J66" s="5"/>
      <c r="K66" s="9" t="str">
        <f aca="true">IF(H66="","",TODAY()-H66)</f>
        <v/>
      </c>
    </row>
    <row r="67" customFormat="false" ht="15" hidden="false" customHeight="false" outlineLevel="0" collapsed="false">
      <c r="B67" s="19"/>
      <c r="C67" s="8"/>
      <c r="D67" s="8"/>
      <c r="E67" s="8"/>
      <c r="F67" s="8"/>
      <c r="G67" s="19"/>
      <c r="H67" s="3"/>
      <c r="I67" s="5"/>
      <c r="J67" s="5"/>
      <c r="K67" s="9" t="str">
        <f aca="true">IF(H67="","",TODAY()-H67)</f>
        <v/>
      </c>
    </row>
    <row r="68" customFormat="false" ht="15" hidden="false" customHeight="false" outlineLevel="0" collapsed="false">
      <c r="B68" s="19"/>
      <c r="C68" s="8"/>
      <c r="D68" s="8"/>
      <c r="E68" s="8"/>
      <c r="F68" s="8"/>
      <c r="G68" s="19"/>
      <c r="H68" s="3"/>
      <c r="I68" s="5"/>
      <c r="J68" s="5"/>
      <c r="K68" s="9" t="str">
        <f aca="true">IF(H68="","",TODAY()-H68)</f>
        <v/>
      </c>
    </row>
    <row r="69" customFormat="false" ht="15" hidden="false" customHeight="false" outlineLevel="0" collapsed="false">
      <c r="B69" s="19"/>
      <c r="C69" s="8"/>
      <c r="D69" s="8"/>
      <c r="E69" s="8"/>
      <c r="F69" s="8"/>
      <c r="G69" s="19"/>
      <c r="H69" s="3"/>
      <c r="I69" s="5"/>
      <c r="J69" s="5"/>
      <c r="K69" s="9" t="str">
        <f aca="true">IF(H69="","",TODAY()-H69)</f>
        <v/>
      </c>
    </row>
    <row r="70" customFormat="false" ht="15" hidden="false" customHeight="false" outlineLevel="0" collapsed="false">
      <c r="B70" s="19"/>
      <c r="C70" s="8"/>
      <c r="D70" s="8"/>
      <c r="E70" s="8"/>
      <c r="F70" s="8"/>
      <c r="G70" s="19"/>
      <c r="H70" s="3"/>
      <c r="I70" s="5"/>
      <c r="J70" s="5"/>
      <c r="K70" s="9" t="str">
        <f aca="true">IF(H70="","",TODAY()-H70)</f>
        <v/>
      </c>
    </row>
    <row r="71" customFormat="false" ht="15" hidden="false" customHeight="false" outlineLevel="0" collapsed="false">
      <c r="B71" s="19"/>
      <c r="C71" s="8"/>
      <c r="D71" s="8"/>
      <c r="E71" s="8"/>
      <c r="F71" s="8"/>
      <c r="G71" s="19"/>
      <c r="H71" s="3"/>
      <c r="I71" s="5"/>
      <c r="J71" s="5"/>
      <c r="K71" s="9" t="str">
        <f aca="true">IF(H71="","",TODAY()-H71)</f>
        <v/>
      </c>
    </row>
    <row r="72" customFormat="false" ht="15" hidden="false" customHeight="false" outlineLevel="0" collapsed="false">
      <c r="B72" s="19"/>
      <c r="C72" s="8"/>
      <c r="D72" s="8"/>
      <c r="E72" s="8"/>
      <c r="F72" s="8"/>
      <c r="G72" s="19"/>
      <c r="H72" s="3"/>
      <c r="I72" s="5"/>
      <c r="J72" s="5"/>
      <c r="K72" s="9" t="str">
        <f aca="true">IF(H72="","",TODAY()-H72)</f>
        <v/>
      </c>
    </row>
    <row r="73" customFormat="false" ht="15" hidden="false" customHeight="false" outlineLevel="0" collapsed="false">
      <c r="B73" s="19"/>
      <c r="C73" s="8"/>
      <c r="D73" s="8"/>
      <c r="E73" s="8"/>
      <c r="F73" s="8"/>
      <c r="G73" s="19"/>
      <c r="H73" s="3"/>
      <c r="I73" s="5"/>
      <c r="J73" s="5"/>
      <c r="K73" s="9" t="str">
        <f aca="true">IF(H73="","",TODAY()-H73)</f>
        <v/>
      </c>
    </row>
    <row r="74" customFormat="false" ht="15" hidden="false" customHeight="false" outlineLevel="0" collapsed="false">
      <c r="B74" s="19"/>
      <c r="C74" s="8"/>
      <c r="D74" s="8"/>
      <c r="E74" s="8"/>
      <c r="F74" s="8"/>
      <c r="G74" s="19"/>
      <c r="H74" s="3"/>
      <c r="I74" s="5"/>
      <c r="J74" s="5"/>
      <c r="K74" s="9" t="str">
        <f aca="true">IF(H74="","",TODAY()-H74)</f>
        <v/>
      </c>
    </row>
    <row r="75" customFormat="false" ht="15" hidden="false" customHeight="false" outlineLevel="0" collapsed="false">
      <c r="B75" s="19"/>
      <c r="C75" s="8"/>
      <c r="D75" s="8"/>
      <c r="E75" s="8"/>
      <c r="F75" s="8"/>
      <c r="G75" s="19"/>
      <c r="H75" s="3"/>
      <c r="I75" s="5"/>
      <c r="J75" s="5"/>
      <c r="K75" s="9" t="str">
        <f aca="true">IF(H75="","",TODAY()-H75)</f>
        <v/>
      </c>
    </row>
    <row r="76" customFormat="false" ht="15" hidden="false" customHeight="false" outlineLevel="0" collapsed="false">
      <c r="B76" s="19"/>
      <c r="C76" s="8"/>
      <c r="D76" s="8"/>
      <c r="E76" s="8"/>
      <c r="F76" s="8"/>
      <c r="G76" s="19"/>
      <c r="H76" s="3"/>
      <c r="I76" s="5"/>
      <c r="J76" s="5"/>
      <c r="K76" s="9" t="str">
        <f aca="true">IF(H76="","",TODAY()-H76)</f>
        <v/>
      </c>
    </row>
    <row r="77" customFormat="false" ht="15" hidden="false" customHeight="false" outlineLevel="0" collapsed="false">
      <c r="B77" s="19"/>
      <c r="C77" s="8"/>
      <c r="D77" s="8"/>
      <c r="E77" s="8"/>
      <c r="F77" s="8"/>
      <c r="G77" s="19"/>
      <c r="H77" s="3"/>
      <c r="I77" s="5"/>
      <c r="J77" s="5"/>
      <c r="K77" s="9" t="str">
        <f aca="true">IF(H77="","",TODAY()-H77)</f>
        <v/>
      </c>
    </row>
    <row r="78" customFormat="false" ht="15" hidden="false" customHeight="false" outlineLevel="0" collapsed="false">
      <c r="B78" s="19"/>
      <c r="C78" s="8"/>
      <c r="D78" s="8"/>
      <c r="E78" s="8"/>
      <c r="F78" s="8"/>
      <c r="G78" s="19"/>
      <c r="H78" s="3"/>
      <c r="I78" s="5"/>
      <c r="J78" s="5"/>
      <c r="K78" s="9" t="str">
        <f aca="true">IF(H78="","",TODAY()-H78)</f>
        <v/>
      </c>
    </row>
    <row r="79" customFormat="false" ht="15" hidden="false" customHeight="false" outlineLevel="0" collapsed="false">
      <c r="B79" s="19"/>
      <c r="C79" s="8"/>
      <c r="D79" s="8"/>
      <c r="E79" s="8"/>
      <c r="F79" s="8"/>
      <c r="G79" s="19"/>
      <c r="H79" s="3"/>
      <c r="I79" s="5"/>
      <c r="J79" s="5"/>
      <c r="K79" s="9" t="str">
        <f aca="true">IF(H79="","",TODAY()-H79)</f>
        <v/>
      </c>
    </row>
    <row r="80" customFormat="false" ht="15" hidden="false" customHeight="false" outlineLevel="0" collapsed="false">
      <c r="B80" s="19"/>
      <c r="C80" s="8"/>
      <c r="D80" s="8"/>
      <c r="E80" s="8"/>
      <c r="F80" s="8"/>
      <c r="G80" s="19"/>
      <c r="H80" s="3"/>
      <c r="I80" s="5"/>
      <c r="J80" s="5"/>
      <c r="K80" s="9" t="str">
        <f aca="true">IF(H80="","",TODAY()-H80)</f>
        <v/>
      </c>
    </row>
    <row r="81" customFormat="false" ht="15" hidden="false" customHeight="false" outlineLevel="0" collapsed="false">
      <c r="B81" s="19"/>
      <c r="C81" s="8"/>
      <c r="D81" s="8"/>
      <c r="E81" s="8"/>
      <c r="F81" s="8"/>
      <c r="G81" s="19"/>
      <c r="H81" s="3"/>
      <c r="I81" s="5"/>
      <c r="J81" s="5"/>
      <c r="K81" s="9" t="str">
        <f aca="true">IF(H81="","",TODAY()-H81)</f>
        <v/>
      </c>
    </row>
    <row r="82" customFormat="false" ht="15" hidden="false" customHeight="false" outlineLevel="0" collapsed="false">
      <c r="B82" s="19"/>
      <c r="C82" s="8"/>
      <c r="D82" s="8"/>
      <c r="E82" s="8"/>
      <c r="F82" s="8"/>
      <c r="G82" s="19"/>
      <c r="H82" s="3"/>
      <c r="I82" s="5"/>
      <c r="J82" s="5"/>
      <c r="K82" s="9" t="str">
        <f aca="true">IF(H82="","",TODAY()-H82)</f>
        <v/>
      </c>
    </row>
    <row r="83" customFormat="false" ht="15" hidden="false" customHeight="false" outlineLevel="0" collapsed="false">
      <c r="B83" s="19"/>
      <c r="C83" s="8"/>
      <c r="D83" s="8"/>
      <c r="E83" s="8"/>
      <c r="F83" s="8"/>
      <c r="G83" s="19"/>
      <c r="H83" s="3"/>
      <c r="I83" s="5"/>
      <c r="J83" s="5"/>
      <c r="K83" s="9" t="str">
        <f aca="true">IF(H83="","",TODAY()-H83)</f>
        <v/>
      </c>
    </row>
    <row r="84" customFormat="false" ht="15" hidden="false" customHeight="false" outlineLevel="0" collapsed="false">
      <c r="B84" s="19"/>
      <c r="C84" s="8"/>
      <c r="D84" s="8"/>
      <c r="E84" s="8"/>
      <c r="F84" s="8"/>
      <c r="G84" s="19"/>
      <c r="H84" s="3"/>
      <c r="I84" s="5"/>
      <c r="J84" s="5"/>
      <c r="K84" s="9" t="str">
        <f aca="true">IF(H84="","",TODAY()-H84)</f>
        <v/>
      </c>
    </row>
    <row r="85" customFormat="false" ht="15" hidden="false" customHeight="false" outlineLevel="0" collapsed="false">
      <c r="B85" s="19"/>
      <c r="C85" s="8"/>
      <c r="D85" s="8"/>
      <c r="E85" s="8"/>
      <c r="F85" s="8"/>
      <c r="G85" s="19"/>
      <c r="H85" s="3"/>
      <c r="I85" s="5"/>
      <c r="J85" s="5"/>
      <c r="K85" s="9" t="str">
        <f aca="true">IF(H85="","",TODAY()-H85)</f>
        <v/>
      </c>
    </row>
    <row r="86" customFormat="false" ht="15" hidden="false" customHeight="false" outlineLevel="0" collapsed="false">
      <c r="B86" s="19"/>
      <c r="C86" s="8"/>
      <c r="D86" s="8"/>
      <c r="E86" s="8"/>
      <c r="F86" s="8"/>
      <c r="G86" s="19"/>
      <c r="H86" s="3"/>
      <c r="I86" s="5"/>
      <c r="J86" s="5"/>
      <c r="K86" s="9" t="str">
        <f aca="true">IF(H86="","",TODAY()-H86)</f>
        <v/>
      </c>
    </row>
    <row r="87" customFormat="false" ht="15" hidden="false" customHeight="false" outlineLevel="0" collapsed="false">
      <c r="B87" s="19"/>
      <c r="C87" s="8"/>
      <c r="D87" s="8"/>
      <c r="E87" s="8"/>
      <c r="F87" s="8"/>
      <c r="G87" s="19"/>
      <c r="H87" s="3"/>
      <c r="I87" s="5"/>
      <c r="J87" s="5"/>
      <c r="K87" s="9" t="str">
        <f aca="true">IF(H87="","",TODAY()-H87)</f>
        <v/>
      </c>
    </row>
    <row r="88" customFormat="false" ht="15" hidden="false" customHeight="false" outlineLevel="0" collapsed="false">
      <c r="B88" s="19"/>
      <c r="C88" s="8"/>
      <c r="D88" s="8"/>
      <c r="E88" s="8"/>
      <c r="F88" s="8"/>
      <c r="G88" s="19"/>
      <c r="H88" s="3"/>
      <c r="I88" s="5"/>
      <c r="J88" s="5"/>
      <c r="K88" s="9" t="str">
        <f aca="true">IF(H88="","",TODAY()-H88)</f>
        <v/>
      </c>
    </row>
    <row r="89" customFormat="false" ht="15" hidden="false" customHeight="false" outlineLevel="0" collapsed="false">
      <c r="B89" s="19"/>
      <c r="C89" s="8"/>
      <c r="D89" s="8"/>
      <c r="E89" s="8"/>
      <c r="F89" s="8"/>
      <c r="G89" s="19"/>
      <c r="H89" s="3"/>
      <c r="I89" s="5"/>
      <c r="J89" s="5"/>
      <c r="K89" s="9" t="str">
        <f aca="true">IF(H89="","",TODAY()-H89)</f>
        <v/>
      </c>
    </row>
    <row r="90" customFormat="false" ht="15" hidden="false" customHeight="false" outlineLevel="0" collapsed="false">
      <c r="B90" s="19"/>
      <c r="C90" s="8"/>
      <c r="D90" s="8"/>
      <c r="E90" s="8"/>
      <c r="F90" s="8"/>
      <c r="G90" s="19"/>
      <c r="H90" s="3"/>
      <c r="I90" s="5"/>
      <c r="J90" s="5"/>
      <c r="K90" s="9" t="str">
        <f aca="true">IF(H90="","",TODAY()-H90)</f>
        <v/>
      </c>
    </row>
    <row r="91" customFormat="false" ht="15" hidden="false" customHeight="false" outlineLevel="0" collapsed="false">
      <c r="B91" s="19"/>
      <c r="C91" s="8"/>
      <c r="D91" s="8"/>
      <c r="E91" s="8"/>
      <c r="F91" s="8"/>
      <c r="G91" s="19"/>
      <c r="H91" s="3"/>
      <c r="I91" s="5"/>
      <c r="J91" s="5"/>
      <c r="K91" s="9" t="str">
        <f aca="true">IF(H91="","",TODAY()-H91)</f>
        <v/>
      </c>
    </row>
    <row r="92" customFormat="false" ht="15" hidden="false" customHeight="false" outlineLevel="0" collapsed="false">
      <c r="B92" s="19"/>
      <c r="C92" s="8"/>
      <c r="D92" s="8"/>
      <c r="E92" s="8"/>
      <c r="F92" s="8"/>
      <c r="G92" s="19"/>
      <c r="H92" s="3"/>
      <c r="I92" s="5"/>
      <c r="J92" s="5"/>
      <c r="K92" s="9" t="str">
        <f aca="true">IF(H92="","",TODAY()-H92)</f>
        <v/>
      </c>
    </row>
    <row r="93" customFormat="false" ht="15" hidden="false" customHeight="false" outlineLevel="0" collapsed="false">
      <c r="B93" s="19"/>
      <c r="C93" s="8"/>
      <c r="D93" s="8"/>
      <c r="E93" s="8"/>
      <c r="F93" s="8"/>
      <c r="G93" s="19"/>
      <c r="H93" s="3"/>
      <c r="I93" s="5"/>
      <c r="J93" s="5"/>
      <c r="K93" s="9" t="str">
        <f aca="true">IF(H93="","",TODAY()-H93)</f>
        <v/>
      </c>
    </row>
    <row r="94" customFormat="false" ht="15" hidden="false" customHeight="false" outlineLevel="0" collapsed="false">
      <c r="B94" s="19"/>
      <c r="C94" s="8"/>
      <c r="D94" s="8"/>
      <c r="E94" s="8"/>
      <c r="F94" s="8"/>
      <c r="G94" s="19"/>
      <c r="H94" s="3"/>
      <c r="I94" s="5"/>
      <c r="J94" s="5"/>
      <c r="K94" s="9" t="str">
        <f aca="true">IF(H94="","",TODAY()-H94)</f>
        <v/>
      </c>
    </row>
    <row r="95" customFormat="false" ht="15" hidden="false" customHeight="false" outlineLevel="0" collapsed="false">
      <c r="B95" s="19"/>
      <c r="C95" s="8"/>
      <c r="D95" s="8"/>
      <c r="E95" s="8"/>
      <c r="F95" s="8"/>
      <c r="G95" s="19"/>
      <c r="H95" s="3"/>
      <c r="I95" s="5"/>
      <c r="J95" s="5"/>
      <c r="K95" s="9" t="str">
        <f aca="true">IF(H95="","",TODAY()-H95)</f>
        <v/>
      </c>
    </row>
    <row r="96" customFormat="false" ht="15" hidden="false" customHeight="false" outlineLevel="0" collapsed="false">
      <c r="B96" s="19"/>
      <c r="C96" s="8"/>
      <c r="D96" s="8"/>
      <c r="E96" s="8"/>
      <c r="F96" s="8"/>
      <c r="G96" s="19"/>
      <c r="H96" s="3"/>
      <c r="I96" s="5"/>
      <c r="J96" s="5"/>
      <c r="K96" s="9" t="str">
        <f aca="true">IF(H96="","",TODAY()-H96)</f>
        <v/>
      </c>
    </row>
    <row r="97" customFormat="false" ht="15" hidden="false" customHeight="false" outlineLevel="0" collapsed="false">
      <c r="B97" s="19"/>
      <c r="C97" s="8"/>
      <c r="D97" s="8"/>
      <c r="E97" s="8"/>
      <c r="F97" s="8"/>
      <c r="G97" s="19"/>
      <c r="H97" s="3"/>
      <c r="I97" s="5"/>
      <c r="J97" s="5"/>
      <c r="K97" s="9" t="str">
        <f aca="true">IF(H97="","",TODAY()-H97)</f>
        <v/>
      </c>
    </row>
    <row r="98" customFormat="false" ht="15" hidden="false" customHeight="false" outlineLevel="0" collapsed="false">
      <c r="B98" s="19"/>
      <c r="C98" s="8"/>
      <c r="D98" s="8"/>
      <c r="E98" s="8"/>
      <c r="F98" s="8"/>
      <c r="G98" s="19"/>
      <c r="H98" s="3"/>
      <c r="I98" s="5"/>
      <c r="J98" s="5"/>
      <c r="K98" s="9" t="str">
        <f aca="true">IF(H98="","",TODAY()-H98)</f>
        <v/>
      </c>
    </row>
    <row r="99" customFormat="false" ht="15" hidden="false" customHeight="false" outlineLevel="0" collapsed="false">
      <c r="B99" s="19"/>
      <c r="C99" s="8"/>
      <c r="D99" s="8"/>
      <c r="E99" s="8"/>
      <c r="F99" s="8"/>
      <c r="G99" s="19"/>
      <c r="H99" s="3"/>
      <c r="I99" s="5"/>
      <c r="J99" s="5"/>
      <c r="K99" s="9" t="str">
        <f aca="true">IF(H99="","",TODAY()-H99)</f>
        <v/>
      </c>
    </row>
    <row r="100" customFormat="false" ht="15" hidden="false" customHeight="false" outlineLevel="0" collapsed="false">
      <c r="B100" s="19"/>
      <c r="C100" s="8"/>
      <c r="D100" s="8"/>
      <c r="E100" s="8"/>
      <c r="F100" s="8"/>
      <c r="G100" s="19"/>
      <c r="H100" s="3"/>
      <c r="I100" s="5"/>
      <c r="J100" s="5"/>
      <c r="K100" s="9" t="str">
        <f aca="true">IF(H100="","",TODAY()-H100)</f>
        <v/>
      </c>
    </row>
    <row r="101" customFormat="false" ht="15" hidden="false" customHeight="false" outlineLevel="0" collapsed="false">
      <c r="B101" s="19"/>
      <c r="C101" s="8"/>
      <c r="D101" s="8"/>
      <c r="E101" s="8"/>
      <c r="F101" s="8"/>
      <c r="G101" s="19"/>
      <c r="H101" s="3"/>
      <c r="I101" s="5"/>
      <c r="J101" s="5"/>
      <c r="K101" s="9" t="str">
        <f aca="true">IF(H101="","",TODAY()-H101)</f>
        <v/>
      </c>
    </row>
    <row r="102" customFormat="false" ht="15" hidden="false" customHeight="false" outlineLevel="0" collapsed="false">
      <c r="B102" s="19"/>
      <c r="C102" s="8"/>
      <c r="D102" s="8"/>
      <c r="E102" s="8"/>
      <c r="F102" s="8"/>
      <c r="G102" s="19"/>
      <c r="H102" s="3"/>
      <c r="I102" s="5"/>
      <c r="J102" s="5"/>
      <c r="K102" s="9" t="str">
        <f aca="true">IF(H102="","",TODAY()-H102)</f>
        <v/>
      </c>
    </row>
    <row r="103" customFormat="false" ht="15" hidden="false" customHeight="false" outlineLevel="0" collapsed="false">
      <c r="B103" s="19"/>
      <c r="C103" s="8"/>
      <c r="D103" s="8"/>
      <c r="E103" s="8"/>
      <c r="F103" s="8"/>
      <c r="G103" s="19"/>
      <c r="H103" s="3"/>
      <c r="I103" s="5"/>
      <c r="J103" s="5"/>
      <c r="K103" s="9" t="str">
        <f aca="true">IF(H103="","",TODAY()-H103)</f>
        <v/>
      </c>
    </row>
    <row r="104" customFormat="false" ht="15" hidden="false" customHeight="false" outlineLevel="0" collapsed="false">
      <c r="B104" s="19"/>
      <c r="C104" s="8"/>
      <c r="D104" s="8"/>
      <c r="E104" s="8"/>
      <c r="F104" s="8"/>
      <c r="G104" s="19"/>
      <c r="H104" s="3"/>
      <c r="I104" s="5"/>
      <c r="J104" s="5"/>
      <c r="K104" s="9" t="str">
        <f aca="true">IF(H104="","",TODAY()-H104)</f>
        <v/>
      </c>
    </row>
    <row r="105" customFormat="false" ht="15" hidden="false" customHeight="false" outlineLevel="0" collapsed="false">
      <c r="B105" s="19"/>
      <c r="C105" s="8"/>
      <c r="D105" s="8"/>
      <c r="E105" s="8"/>
      <c r="F105" s="8"/>
      <c r="G105" s="19"/>
      <c r="H105" s="3"/>
      <c r="I105" s="5"/>
      <c r="J105" s="5"/>
      <c r="K105" s="9" t="str">
        <f aca="true">IF(H105="","",TODAY()-H105)</f>
        <v/>
      </c>
    </row>
    <row r="106" customFormat="false" ht="15" hidden="false" customHeight="false" outlineLevel="0" collapsed="false">
      <c r="B106" s="19"/>
      <c r="C106" s="8"/>
      <c r="D106" s="8"/>
      <c r="E106" s="8"/>
      <c r="F106" s="8"/>
      <c r="G106" s="19"/>
      <c r="H106" s="3"/>
      <c r="I106" s="5"/>
      <c r="J106" s="5"/>
      <c r="K106" s="9" t="str">
        <f aca="true">IF(H106="","",TODAY()-H106)</f>
        <v/>
      </c>
    </row>
    <row r="107" customFormat="false" ht="15" hidden="false" customHeight="false" outlineLevel="0" collapsed="false">
      <c r="B107" s="19"/>
      <c r="C107" s="8"/>
      <c r="D107" s="8"/>
      <c r="E107" s="8"/>
      <c r="F107" s="8"/>
      <c r="G107" s="19"/>
      <c r="H107" s="3"/>
      <c r="I107" s="5"/>
      <c r="J107" s="5"/>
      <c r="K107" s="9" t="str">
        <f aca="true">IF(H107="","",TODAY()-H107)</f>
        <v/>
      </c>
    </row>
    <row r="108" customFormat="false" ht="15" hidden="false" customHeight="false" outlineLevel="0" collapsed="false">
      <c r="B108" s="19"/>
      <c r="C108" s="8"/>
      <c r="D108" s="8"/>
      <c r="E108" s="8"/>
      <c r="F108" s="8"/>
      <c r="G108" s="19"/>
      <c r="H108" s="3"/>
      <c r="I108" s="5"/>
      <c r="J108" s="5"/>
      <c r="K108" s="9" t="str">
        <f aca="true">IF(H108="","",TODAY()-H108)</f>
        <v/>
      </c>
    </row>
    <row r="109" customFormat="false" ht="15" hidden="false" customHeight="false" outlineLevel="0" collapsed="false">
      <c r="B109" s="19"/>
      <c r="C109" s="8"/>
      <c r="D109" s="8"/>
      <c r="E109" s="8"/>
      <c r="F109" s="8"/>
      <c r="G109" s="19"/>
      <c r="H109" s="3"/>
      <c r="I109" s="5"/>
      <c r="J109" s="5"/>
      <c r="K109" s="9" t="str">
        <f aca="true">IF(H109="","",TODAY()-H109)</f>
        <v/>
      </c>
    </row>
    <row r="110" customFormat="false" ht="15" hidden="false" customHeight="false" outlineLevel="0" collapsed="false">
      <c r="B110" s="19"/>
      <c r="C110" s="8"/>
      <c r="D110" s="8"/>
      <c r="E110" s="8"/>
      <c r="F110" s="8"/>
      <c r="G110" s="19"/>
      <c r="H110" s="3"/>
      <c r="I110" s="5"/>
      <c r="J110" s="5"/>
      <c r="K110" s="9" t="str">
        <f aca="true">IF(H110="","",TODAY()-H110)</f>
        <v/>
      </c>
    </row>
    <row r="111" customFormat="false" ht="15" hidden="false" customHeight="false" outlineLevel="0" collapsed="false">
      <c r="B111" s="19"/>
      <c r="C111" s="8"/>
      <c r="D111" s="8"/>
      <c r="E111" s="8"/>
      <c r="F111" s="8"/>
      <c r="G111" s="19"/>
      <c r="H111" s="3"/>
      <c r="I111" s="5"/>
      <c r="J111" s="5"/>
      <c r="K111" s="9" t="str">
        <f aca="true">IF(H111="","",TODAY()-H111)</f>
        <v/>
      </c>
    </row>
    <row r="112" customFormat="false" ht="15" hidden="false" customHeight="false" outlineLevel="0" collapsed="false">
      <c r="B112" s="19"/>
      <c r="C112" s="8"/>
      <c r="D112" s="8"/>
      <c r="E112" s="8"/>
      <c r="F112" s="8"/>
      <c r="G112" s="19"/>
      <c r="H112" s="3"/>
      <c r="I112" s="5"/>
      <c r="J112" s="5"/>
      <c r="K112" s="9" t="str">
        <f aca="true">IF(H112="","",TODAY()-H112)</f>
        <v/>
      </c>
    </row>
    <row r="113" customFormat="false" ht="15" hidden="false" customHeight="false" outlineLevel="0" collapsed="false">
      <c r="B113" s="19"/>
      <c r="C113" s="8"/>
      <c r="D113" s="8"/>
      <c r="E113" s="8"/>
      <c r="F113" s="8"/>
      <c r="G113" s="19"/>
      <c r="H113" s="3"/>
      <c r="I113" s="5"/>
      <c r="J113" s="5"/>
      <c r="K113" s="9" t="str">
        <f aca="true">IF(H113="","",TODAY()-H113)</f>
        <v/>
      </c>
    </row>
    <row r="114" customFormat="false" ht="15" hidden="false" customHeight="false" outlineLevel="0" collapsed="false">
      <c r="B114" s="19"/>
      <c r="C114" s="8"/>
      <c r="D114" s="8"/>
      <c r="E114" s="8"/>
      <c r="F114" s="8"/>
      <c r="G114" s="19"/>
      <c r="H114" s="3"/>
      <c r="I114" s="5"/>
      <c r="J114" s="5"/>
      <c r="K114" s="9" t="str">
        <f aca="true">IF(H114="","",TODAY()-H114)</f>
        <v/>
      </c>
    </row>
    <row r="115" customFormat="false" ht="15" hidden="false" customHeight="false" outlineLevel="0" collapsed="false">
      <c r="B115" s="19"/>
      <c r="C115" s="8"/>
      <c r="D115" s="8"/>
      <c r="E115" s="8"/>
      <c r="F115" s="8"/>
      <c r="G115" s="19"/>
      <c r="H115" s="3"/>
      <c r="I115" s="5"/>
      <c r="J115" s="5"/>
      <c r="K115" s="9" t="str">
        <f aca="true">IF(H115="","",TODAY()-H115)</f>
        <v/>
      </c>
    </row>
    <row r="116" customFormat="false" ht="15" hidden="false" customHeight="false" outlineLevel="0" collapsed="false">
      <c r="B116" s="19"/>
      <c r="C116" s="8"/>
      <c r="D116" s="8"/>
      <c r="E116" s="8"/>
      <c r="F116" s="8"/>
      <c r="G116" s="19"/>
      <c r="H116" s="3"/>
      <c r="I116" s="5"/>
      <c r="J116" s="5"/>
      <c r="K116" s="9" t="str">
        <f aca="true">IF(H116="","",TODAY()-H116)</f>
        <v/>
      </c>
    </row>
    <row r="117" customFormat="false" ht="15" hidden="false" customHeight="false" outlineLevel="0" collapsed="false">
      <c r="B117" s="19"/>
      <c r="C117" s="8"/>
      <c r="D117" s="8"/>
      <c r="E117" s="8"/>
      <c r="F117" s="8"/>
      <c r="G117" s="19"/>
      <c r="H117" s="3"/>
      <c r="I117" s="5"/>
      <c r="J117" s="5"/>
      <c r="K117" s="9" t="str">
        <f aca="true">IF(H117="","",TODAY()-H117)</f>
        <v/>
      </c>
    </row>
    <row r="118" customFormat="false" ht="15" hidden="false" customHeight="false" outlineLevel="0" collapsed="false">
      <c r="B118" s="19"/>
      <c r="C118" s="8"/>
      <c r="D118" s="8"/>
      <c r="E118" s="8"/>
      <c r="F118" s="8"/>
      <c r="G118" s="19"/>
      <c r="H118" s="3"/>
      <c r="I118" s="5"/>
      <c r="J118" s="5"/>
      <c r="K118" s="9" t="str">
        <f aca="true">IF(H118="","",TODAY()-H118)</f>
        <v/>
      </c>
    </row>
    <row r="119" customFormat="false" ht="15" hidden="false" customHeight="false" outlineLevel="0" collapsed="false">
      <c r="B119" s="19"/>
      <c r="C119" s="8"/>
      <c r="D119" s="8"/>
      <c r="E119" s="8"/>
      <c r="F119" s="8"/>
      <c r="G119" s="19"/>
      <c r="H119" s="3"/>
      <c r="I119" s="5"/>
      <c r="J119" s="5"/>
      <c r="K119" s="9" t="str">
        <f aca="true">IF(H119="","",TODAY()-H119)</f>
        <v/>
      </c>
    </row>
    <row r="120" customFormat="false" ht="15" hidden="false" customHeight="false" outlineLevel="0" collapsed="false">
      <c r="B120" s="19"/>
      <c r="C120" s="8"/>
      <c r="D120" s="8"/>
      <c r="E120" s="8"/>
      <c r="F120" s="8"/>
      <c r="G120" s="19"/>
      <c r="H120" s="3"/>
      <c r="I120" s="5"/>
      <c r="J120" s="5"/>
      <c r="K120" s="9" t="str">
        <f aca="true">IF(H120="","",TODAY()-H120)</f>
        <v/>
      </c>
    </row>
    <row r="121" customFormat="false" ht="15" hidden="false" customHeight="false" outlineLevel="0" collapsed="false">
      <c r="B121" s="19"/>
      <c r="C121" s="8"/>
      <c r="D121" s="8"/>
      <c r="E121" s="8"/>
      <c r="F121" s="8"/>
      <c r="G121" s="19"/>
      <c r="H121" s="3"/>
      <c r="I121" s="5"/>
      <c r="J121" s="5"/>
      <c r="K121" s="9" t="str">
        <f aca="true">IF(H121="","",TODAY()-H121)</f>
        <v/>
      </c>
    </row>
    <row r="122" customFormat="false" ht="15" hidden="false" customHeight="false" outlineLevel="0" collapsed="false">
      <c r="B122" s="19"/>
      <c r="C122" s="8"/>
      <c r="D122" s="8"/>
      <c r="E122" s="8"/>
      <c r="F122" s="8"/>
      <c r="G122" s="19"/>
      <c r="H122" s="3"/>
      <c r="I122" s="5"/>
      <c r="J122" s="5"/>
      <c r="K122" s="9" t="str">
        <f aca="true">IF(H122="","",TODAY()-H122)</f>
        <v/>
      </c>
    </row>
    <row r="123" customFormat="false" ht="15" hidden="false" customHeight="false" outlineLevel="0" collapsed="false">
      <c r="B123" s="19"/>
      <c r="C123" s="8"/>
      <c r="D123" s="8"/>
      <c r="E123" s="8"/>
      <c r="F123" s="8"/>
      <c r="G123" s="19"/>
      <c r="H123" s="3"/>
      <c r="I123" s="5"/>
      <c r="J123" s="5"/>
      <c r="K123" s="9" t="str">
        <f aca="true">IF(H123="","",TODAY()-H123)</f>
        <v/>
      </c>
    </row>
    <row r="124" customFormat="false" ht="15" hidden="false" customHeight="false" outlineLevel="0" collapsed="false">
      <c r="B124" s="19"/>
      <c r="C124" s="8"/>
      <c r="D124" s="8"/>
      <c r="E124" s="8"/>
      <c r="F124" s="8"/>
      <c r="G124" s="19"/>
      <c r="H124" s="3"/>
      <c r="I124" s="5"/>
      <c r="J124" s="5"/>
      <c r="K124" s="9" t="str">
        <f aca="true">IF(H124="","",TODAY()-H124)</f>
        <v/>
      </c>
    </row>
    <row r="125" customFormat="false" ht="15" hidden="false" customHeight="false" outlineLevel="0" collapsed="false">
      <c r="B125" s="19"/>
      <c r="C125" s="8"/>
      <c r="D125" s="8"/>
      <c r="E125" s="8"/>
      <c r="F125" s="8"/>
      <c r="G125" s="19"/>
      <c r="H125" s="3"/>
      <c r="I125" s="5"/>
      <c r="J125" s="5"/>
      <c r="K125" s="9" t="str">
        <f aca="true">IF(H125="","",TODAY()-H125)</f>
        <v/>
      </c>
    </row>
    <row r="126" customFormat="false" ht="15" hidden="false" customHeight="false" outlineLevel="0" collapsed="false">
      <c r="B126" s="19"/>
      <c r="C126" s="8"/>
      <c r="D126" s="8"/>
      <c r="E126" s="8"/>
      <c r="F126" s="8"/>
      <c r="G126" s="19"/>
      <c r="H126" s="3"/>
      <c r="I126" s="5"/>
      <c r="J126" s="5"/>
      <c r="K126" s="9" t="str">
        <f aca="true">IF(H126="","",TODAY()-H126)</f>
        <v/>
      </c>
    </row>
    <row r="127" customFormat="false" ht="15" hidden="false" customHeight="false" outlineLevel="0" collapsed="false">
      <c r="B127" s="19"/>
      <c r="C127" s="8"/>
      <c r="D127" s="8"/>
      <c r="E127" s="8"/>
      <c r="F127" s="8"/>
      <c r="G127" s="19"/>
      <c r="H127" s="3"/>
      <c r="I127" s="5"/>
      <c r="J127" s="5"/>
      <c r="K127" s="9" t="str">
        <f aca="true">IF(H127="","",TODAY()-H127)</f>
        <v/>
      </c>
    </row>
    <row r="128" customFormat="false" ht="15" hidden="false" customHeight="false" outlineLevel="0" collapsed="false">
      <c r="B128" s="19"/>
      <c r="C128" s="8"/>
      <c r="D128" s="8"/>
      <c r="E128" s="8"/>
      <c r="F128" s="8"/>
      <c r="G128" s="19"/>
      <c r="H128" s="3"/>
      <c r="I128" s="5"/>
      <c r="J128" s="5"/>
      <c r="K128" s="9" t="str">
        <f aca="true">IF(H128="","",TODAY()-H128)</f>
        <v/>
      </c>
    </row>
    <row r="129" customFormat="false" ht="15" hidden="false" customHeight="false" outlineLevel="0" collapsed="false">
      <c r="B129" s="19"/>
      <c r="C129" s="8"/>
      <c r="D129" s="8"/>
      <c r="E129" s="8"/>
      <c r="F129" s="8"/>
      <c r="G129" s="19"/>
      <c r="H129" s="3"/>
      <c r="I129" s="5"/>
      <c r="J129" s="5"/>
      <c r="K129" s="9" t="str">
        <f aca="true">IF(H129="","",TODAY()-H129)</f>
        <v/>
      </c>
    </row>
    <row r="130" customFormat="false" ht="15" hidden="false" customHeight="false" outlineLevel="0" collapsed="false">
      <c r="B130" s="19"/>
      <c r="C130" s="8"/>
      <c r="D130" s="8"/>
      <c r="E130" s="8"/>
      <c r="F130" s="8"/>
      <c r="G130" s="19"/>
      <c r="H130" s="3"/>
      <c r="I130" s="5"/>
      <c r="J130" s="5"/>
      <c r="K130" s="9" t="str">
        <f aca="true">IF(H130="","",TODAY()-H130)</f>
        <v/>
      </c>
    </row>
    <row r="131" customFormat="false" ht="15" hidden="false" customHeight="false" outlineLevel="0" collapsed="false">
      <c r="B131" s="19"/>
      <c r="C131" s="8"/>
      <c r="D131" s="8"/>
      <c r="E131" s="8"/>
      <c r="F131" s="8"/>
      <c r="G131" s="19"/>
      <c r="H131" s="3"/>
      <c r="I131" s="5"/>
      <c r="J131" s="5"/>
      <c r="K131" s="9" t="str">
        <f aca="true">IF(H131="","",TODAY()-H131)</f>
        <v/>
      </c>
    </row>
    <row r="132" customFormat="false" ht="15" hidden="false" customHeight="false" outlineLevel="0" collapsed="false">
      <c r="B132" s="19"/>
      <c r="C132" s="8"/>
      <c r="D132" s="8"/>
      <c r="E132" s="8"/>
      <c r="F132" s="8"/>
      <c r="G132" s="19"/>
      <c r="H132" s="3"/>
      <c r="I132" s="5"/>
      <c r="J132" s="5"/>
      <c r="K132" s="9" t="str">
        <f aca="true">IF(H132="","",TODAY()-H132)</f>
        <v/>
      </c>
    </row>
    <row r="133" customFormat="false" ht="15" hidden="false" customHeight="false" outlineLevel="0" collapsed="false">
      <c r="B133" s="19"/>
      <c r="C133" s="8"/>
      <c r="D133" s="8"/>
      <c r="E133" s="8"/>
      <c r="F133" s="8"/>
      <c r="G133" s="19"/>
      <c r="H133" s="3"/>
      <c r="I133" s="5"/>
      <c r="J133" s="5"/>
      <c r="K133" s="9" t="str">
        <f aca="true">IF(H133="","",TODAY()-H133)</f>
        <v/>
      </c>
    </row>
    <row r="134" customFormat="false" ht="15" hidden="false" customHeight="false" outlineLevel="0" collapsed="false">
      <c r="B134" s="19"/>
      <c r="C134" s="8"/>
      <c r="D134" s="8"/>
      <c r="E134" s="8"/>
      <c r="F134" s="8"/>
      <c r="G134" s="19"/>
      <c r="H134" s="3"/>
      <c r="I134" s="5"/>
      <c r="J134" s="5"/>
      <c r="K134" s="9" t="str">
        <f aca="true">IF(H134="","",TODAY()-H134)</f>
        <v/>
      </c>
    </row>
    <row r="135" customFormat="false" ht="15" hidden="false" customHeight="false" outlineLevel="0" collapsed="false">
      <c r="B135" s="19"/>
      <c r="C135" s="8"/>
      <c r="D135" s="8"/>
      <c r="E135" s="8"/>
      <c r="F135" s="8"/>
      <c r="G135" s="19"/>
      <c r="H135" s="3"/>
      <c r="I135" s="5"/>
      <c r="J135" s="5"/>
      <c r="K135" s="9" t="str">
        <f aca="true">IF(H135="","",TODAY()-H135)</f>
        <v/>
      </c>
    </row>
    <row r="136" customFormat="false" ht="15" hidden="false" customHeight="false" outlineLevel="0" collapsed="false">
      <c r="B136" s="19"/>
      <c r="C136" s="8"/>
      <c r="D136" s="8"/>
      <c r="E136" s="8"/>
      <c r="F136" s="8"/>
      <c r="G136" s="19"/>
      <c r="H136" s="3"/>
      <c r="I136" s="5"/>
      <c r="J136" s="5"/>
      <c r="K136" s="9" t="str">
        <f aca="true">IF(H136="","",TODAY()-H136)</f>
        <v/>
      </c>
    </row>
    <row r="137" customFormat="false" ht="15" hidden="false" customHeight="false" outlineLevel="0" collapsed="false">
      <c r="B137" s="19"/>
      <c r="C137" s="8"/>
      <c r="D137" s="8"/>
      <c r="E137" s="8"/>
      <c r="F137" s="8"/>
      <c r="G137" s="19"/>
      <c r="H137" s="3"/>
      <c r="I137" s="5"/>
      <c r="J137" s="5"/>
      <c r="K137" s="9" t="str">
        <f aca="true">IF(H137="","",TODAY()-H137)</f>
        <v/>
      </c>
    </row>
    <row r="138" customFormat="false" ht="15" hidden="false" customHeight="false" outlineLevel="0" collapsed="false">
      <c r="B138" s="19"/>
      <c r="C138" s="8"/>
      <c r="D138" s="8"/>
      <c r="E138" s="8"/>
      <c r="F138" s="8"/>
      <c r="G138" s="19"/>
      <c r="H138" s="3"/>
      <c r="I138" s="5"/>
      <c r="J138" s="5"/>
      <c r="K138" s="9" t="str">
        <f aca="true">IF(H138="","",TODAY()-H138)</f>
        <v/>
      </c>
    </row>
    <row r="139" customFormat="false" ht="15" hidden="false" customHeight="false" outlineLevel="0" collapsed="false">
      <c r="B139" s="19"/>
      <c r="C139" s="8"/>
      <c r="D139" s="8"/>
      <c r="E139" s="8"/>
      <c r="F139" s="8"/>
      <c r="G139" s="19"/>
      <c r="H139" s="3"/>
      <c r="I139" s="5"/>
      <c r="J139" s="5"/>
      <c r="K139" s="9" t="str">
        <f aca="true">IF(H139="","",TODAY()-H139)</f>
        <v/>
      </c>
    </row>
    <row r="140" customFormat="false" ht="15" hidden="false" customHeight="false" outlineLevel="0" collapsed="false">
      <c r="B140" s="19"/>
      <c r="C140" s="8"/>
      <c r="D140" s="8"/>
      <c r="E140" s="8"/>
      <c r="F140" s="8"/>
      <c r="G140" s="19"/>
      <c r="H140" s="3"/>
      <c r="I140" s="5"/>
      <c r="J140" s="5"/>
      <c r="K140" s="9" t="str">
        <f aca="true">IF(H140="","",TODAY()-H140)</f>
        <v/>
      </c>
    </row>
    <row r="141" customFormat="false" ht="15" hidden="false" customHeight="false" outlineLevel="0" collapsed="false">
      <c r="B141" s="19"/>
      <c r="C141" s="8"/>
      <c r="D141" s="8"/>
      <c r="E141" s="8"/>
      <c r="F141" s="8"/>
      <c r="G141" s="19"/>
      <c r="H141" s="3"/>
      <c r="I141" s="5"/>
      <c r="J141" s="5"/>
      <c r="K141" s="9" t="str">
        <f aca="true">IF(H141="","",TODAY()-H141)</f>
        <v/>
      </c>
    </row>
    <row r="142" customFormat="false" ht="15" hidden="false" customHeight="false" outlineLevel="0" collapsed="false">
      <c r="B142" s="19"/>
      <c r="C142" s="8"/>
      <c r="D142" s="8"/>
      <c r="E142" s="8"/>
      <c r="F142" s="8"/>
      <c r="G142" s="19"/>
      <c r="H142" s="3"/>
      <c r="I142" s="5"/>
      <c r="J142" s="5"/>
      <c r="K142" s="9" t="str">
        <f aca="true">IF(H142="","",TODAY()-H142)</f>
        <v/>
      </c>
    </row>
    <row r="143" customFormat="false" ht="15" hidden="false" customHeight="false" outlineLevel="0" collapsed="false">
      <c r="B143" s="19"/>
      <c r="C143" s="8"/>
      <c r="D143" s="8"/>
      <c r="E143" s="8"/>
      <c r="F143" s="8"/>
      <c r="G143" s="19"/>
      <c r="H143" s="3"/>
      <c r="I143" s="5"/>
      <c r="J143" s="5"/>
      <c r="K143" s="9" t="str">
        <f aca="true">IF(H143="","",TODAY()-H143)</f>
        <v/>
      </c>
    </row>
    <row r="144" customFormat="false" ht="15" hidden="false" customHeight="false" outlineLevel="0" collapsed="false">
      <c r="B144" s="19"/>
      <c r="C144" s="8"/>
      <c r="D144" s="8"/>
      <c r="E144" s="8"/>
      <c r="F144" s="8"/>
      <c r="G144" s="19"/>
      <c r="H144" s="3"/>
      <c r="I144" s="5"/>
      <c r="J144" s="5"/>
      <c r="K144" s="9" t="str">
        <f aca="true">IF(H144="","",TODAY()-H144)</f>
        <v/>
      </c>
    </row>
    <row r="145" customFormat="false" ht="15" hidden="false" customHeight="false" outlineLevel="0" collapsed="false">
      <c r="B145" s="19"/>
      <c r="C145" s="8"/>
      <c r="D145" s="8"/>
      <c r="E145" s="8"/>
      <c r="F145" s="8"/>
      <c r="G145" s="19"/>
      <c r="H145" s="3"/>
      <c r="I145" s="5"/>
      <c r="J145" s="5"/>
      <c r="K145" s="9" t="str">
        <f aca="true">IF(H145="","",TODAY()-H145)</f>
        <v/>
      </c>
    </row>
    <row r="146" customFormat="false" ht="15" hidden="false" customHeight="false" outlineLevel="0" collapsed="false">
      <c r="B146" s="19"/>
      <c r="C146" s="8"/>
      <c r="D146" s="8"/>
      <c r="E146" s="8"/>
      <c r="F146" s="8"/>
      <c r="G146" s="19"/>
      <c r="H146" s="3"/>
      <c r="I146" s="5"/>
      <c r="J146" s="5"/>
      <c r="K146" s="9" t="str">
        <f aca="true">IF(H146="","",TODAY()-H146)</f>
        <v/>
      </c>
    </row>
    <row r="147" customFormat="false" ht="15" hidden="false" customHeight="false" outlineLevel="0" collapsed="false">
      <c r="B147" s="19"/>
      <c r="C147" s="8"/>
      <c r="D147" s="8"/>
      <c r="E147" s="8"/>
      <c r="F147" s="8"/>
      <c r="G147" s="19"/>
      <c r="H147" s="3"/>
      <c r="I147" s="5"/>
      <c r="J147" s="5"/>
      <c r="K147" s="9" t="str">
        <f aca="true">IF(H147="","",TODAY()-H147)</f>
        <v/>
      </c>
    </row>
    <row r="148" customFormat="false" ht="15" hidden="false" customHeight="false" outlineLevel="0" collapsed="false">
      <c r="B148" s="19"/>
      <c r="C148" s="8"/>
      <c r="D148" s="8"/>
      <c r="E148" s="8"/>
      <c r="F148" s="8"/>
      <c r="G148" s="19"/>
      <c r="H148" s="3"/>
      <c r="I148" s="5"/>
      <c r="J148" s="5"/>
      <c r="K148" s="9" t="str">
        <f aca="true">IF(H148="","",TODAY()-H148)</f>
        <v/>
      </c>
    </row>
    <row r="149" customFormat="false" ht="15" hidden="false" customHeight="false" outlineLevel="0" collapsed="false">
      <c r="B149" s="19"/>
      <c r="C149" s="8"/>
      <c r="D149" s="8"/>
      <c r="E149" s="8"/>
      <c r="F149" s="8"/>
      <c r="G149" s="19"/>
      <c r="H149" s="3"/>
      <c r="I149" s="5"/>
      <c r="J149" s="5"/>
      <c r="K149" s="9" t="str">
        <f aca="true">IF(H149="","",TODAY()-H149)</f>
        <v/>
      </c>
    </row>
    <row r="150" customFormat="false" ht="15" hidden="false" customHeight="false" outlineLevel="0" collapsed="false">
      <c r="B150" s="19"/>
      <c r="C150" s="8"/>
      <c r="D150" s="8"/>
      <c r="E150" s="8"/>
      <c r="F150" s="8"/>
      <c r="G150" s="19"/>
      <c r="H150" s="3"/>
      <c r="I150" s="5"/>
      <c r="J150" s="5"/>
      <c r="K150" s="9" t="str">
        <f aca="true">IF(H150="","",TODAY()-H150)</f>
        <v/>
      </c>
    </row>
    <row r="151" customFormat="false" ht="15" hidden="false" customHeight="false" outlineLevel="0" collapsed="false">
      <c r="B151" s="19"/>
      <c r="C151" s="8"/>
      <c r="D151" s="8"/>
      <c r="E151" s="8"/>
      <c r="F151" s="8"/>
      <c r="G151" s="19"/>
      <c r="H151" s="3"/>
      <c r="I151" s="5"/>
      <c r="J151" s="5"/>
      <c r="K151" s="9" t="str">
        <f aca="true">IF(H151="","",TODAY()-H151)</f>
        <v/>
      </c>
    </row>
    <row r="152" customFormat="false" ht="15" hidden="false" customHeight="false" outlineLevel="0" collapsed="false">
      <c r="B152" s="19"/>
      <c r="C152" s="8"/>
      <c r="D152" s="8"/>
      <c r="E152" s="8"/>
      <c r="F152" s="8"/>
      <c r="G152" s="19"/>
      <c r="H152" s="3"/>
      <c r="I152" s="5"/>
      <c r="J152" s="5"/>
      <c r="K152" s="9" t="str">
        <f aca="true">IF(H152="","",TODAY()-H152)</f>
        <v/>
      </c>
    </row>
    <row r="153" customFormat="false" ht="15" hidden="false" customHeight="false" outlineLevel="0" collapsed="false">
      <c r="B153" s="19"/>
      <c r="C153" s="8"/>
      <c r="D153" s="8"/>
      <c r="E153" s="8"/>
      <c r="F153" s="8"/>
      <c r="G153" s="19"/>
      <c r="H153" s="3"/>
      <c r="I153" s="5"/>
      <c r="J153" s="5"/>
      <c r="K153" s="9" t="str">
        <f aca="true">IF(H153="","",TODAY()-H153)</f>
        <v/>
      </c>
    </row>
    <row r="154" customFormat="false" ht="15" hidden="false" customHeight="false" outlineLevel="0" collapsed="false">
      <c r="B154" s="19"/>
      <c r="C154" s="8"/>
      <c r="D154" s="8"/>
      <c r="E154" s="8"/>
      <c r="F154" s="8"/>
      <c r="G154" s="19"/>
      <c r="H154" s="3"/>
      <c r="I154" s="5"/>
      <c r="J154" s="5"/>
      <c r="K154" s="9" t="str">
        <f aca="true">IF(H154="","",TODAY()-H154)</f>
        <v/>
      </c>
    </row>
  </sheetData>
  <sheetProtection sheet="true" formatCells="false" formatColumns="false" formatRows="false" sort="false" autoFilter="false"/>
  <mergeCells count="1">
    <mergeCell ref="B2:K2"/>
  </mergeCells>
  <conditionalFormatting sqref="K5:K154">
    <cfRule type="expression" priority="2" aboveAverage="0" equalAverage="0" bottom="0" percent="0" rank="0" text="" dxfId="0">
      <formula>AND(K5&lt;&gt;"",K5&gt;30)</formula>
    </cfRule>
  </conditionalFormatting>
  <conditionalFormatting sqref="J5:J154">
    <cfRule type="dataBar" priority="3">
      <dataBar showValue="1" minLength="10" maxLength="90">
        <cfvo type="num" val="0"/>
        <cfvo type="num" val="10"/>
        <color rgb="FF16A34A"/>
      </dataBar>
      <extLst>
        <ext xmlns:x14="http://schemas.microsoft.com/office/spreadsheetml/2009/9/main" uri="{B025F937-C7B1-47D3-B67F-A62EFF666E3E}">
          <x14:id>{7072CD1E-156D-45F0-9CA7-C9243FF67261}</x14:id>
        </ext>
      </extLst>
    </cfRule>
  </conditionalFormatting>
  <dataValidations count="2">
    <dataValidation allowBlank="true" errorStyle="stop" operator="between" showDropDown="false" showErrorMessage="true" showInputMessage="false" sqref="E5:E154" type="list">
      <formula1>Listas!$B$2:$B$4</formula1>
      <formula2>0</formula2>
    </dataValidation>
    <dataValidation allowBlank="true" errorStyle="stop" operator="between" showDropDown="false" showErrorMessage="true" showInputMessage="false" sqref="F5:F154" type="list">
      <formula1>Listas!$A$2:$A$6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072CD1E-156D-45F0-9CA7-C9243FF67261}">
            <x14:dataBar minLength="10" maxLength="90" axisPosition="none" gradient="true">
              <x14:cfvo type="num">
                <xm:f>0</xm:f>
              </x14:cfvo>
              <x14:cfvo type="num">
                <xm:f>10</xm:f>
              </x14:cfvo>
              <x14:negativeFillColor rgb="FF16A34A"/>
              <x14:axisColor rgb="FF000000"/>
            </x14:dataBar>
          </x14:cfRule>
          <xm:sqref>J5:J154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"/>
    <col collapsed="false" customWidth="true" hidden="false" outlineLevel="0" max="3" min="3" style="0" width="13"/>
    <col collapsed="false" customWidth="true" hidden="false" outlineLevel="0" max="4" min="4" style="0" width="40"/>
    <col collapsed="false" customWidth="true" hidden="false" outlineLevel="0" max="5" min="5" style="0" width="15"/>
    <col collapsed="false" customWidth="true" hidden="false" outlineLevel="0" max="7" min="6" style="0" width="14"/>
  </cols>
  <sheetData>
    <row r="2" customFormat="false" ht="33.75" hidden="false" customHeight="true" outlineLevel="0" collapsed="false">
      <c r="B2" s="1" t="s">
        <v>61</v>
      </c>
      <c r="C2" s="1"/>
      <c r="D2" s="1"/>
      <c r="E2" s="1"/>
      <c r="F2" s="1"/>
      <c r="G2" s="1"/>
      <c r="H2" s="1"/>
    </row>
    <row r="4" customFormat="false" ht="15" hidden="false" customHeight="false" outlineLevel="0" collapsed="false">
      <c r="B4" s="2" t="s">
        <v>62</v>
      </c>
      <c r="C4" s="3" t="s">
        <v>63</v>
      </c>
    </row>
    <row r="6" customFormat="false" ht="30" hidden="false" customHeight="true" outlineLevel="0" collapsed="false">
      <c r="B6" s="6" t="s">
        <v>64</v>
      </c>
      <c r="C6" s="6" t="s">
        <v>65</v>
      </c>
      <c r="D6" s="6" t="s">
        <v>66</v>
      </c>
      <c r="E6" s="6" t="s">
        <v>67</v>
      </c>
      <c r="F6" s="6" t="s">
        <v>68</v>
      </c>
      <c r="G6" s="6" t="s">
        <v>69</v>
      </c>
    </row>
    <row r="7" customFormat="false" ht="15" hidden="false" customHeight="false" outlineLevel="0" collapsed="false">
      <c r="B7" s="2" t="n">
        <v>1</v>
      </c>
      <c r="C7" s="20" t="n">
        <f aca="false">$C$4+0*7</f>
        <v>46251</v>
      </c>
      <c r="D7" s="8" t="s">
        <v>70</v>
      </c>
      <c r="E7" s="5" t="n">
        <v>24</v>
      </c>
      <c r="F7" s="5"/>
      <c r="G7" s="10" t="n">
        <f aca="false">IF(OR(E7="",E7=0),"",F7/E7)</f>
        <v>0</v>
      </c>
    </row>
    <row r="8" customFormat="false" ht="15" hidden="false" customHeight="false" outlineLevel="0" collapsed="false">
      <c r="B8" s="2" t="n">
        <v>2</v>
      </c>
      <c r="C8" s="20" t="n">
        <f aca="false">$C$4+1*7</f>
        <v>46258</v>
      </c>
      <c r="D8" s="8"/>
      <c r="E8" s="5"/>
      <c r="F8" s="5"/>
      <c r="G8" s="10" t="str">
        <f aca="false">IF(OR(E8="",E8=0),"",F8/E8)</f>
        <v/>
      </c>
    </row>
    <row r="9" customFormat="false" ht="15" hidden="false" customHeight="false" outlineLevel="0" collapsed="false">
      <c r="B9" s="2" t="n">
        <v>3</v>
      </c>
      <c r="C9" s="20" t="n">
        <f aca="false">$C$4+2*7</f>
        <v>46265</v>
      </c>
      <c r="D9" s="8"/>
      <c r="E9" s="5"/>
      <c r="F9" s="5"/>
      <c r="G9" s="10" t="str">
        <f aca="false">IF(OR(E9="",E9=0),"",F9/E9)</f>
        <v/>
      </c>
    </row>
    <row r="10" customFormat="false" ht="15" hidden="false" customHeight="false" outlineLevel="0" collapsed="false">
      <c r="B10" s="2" t="n">
        <v>4</v>
      </c>
      <c r="C10" s="20" t="n">
        <f aca="false">$C$4+3*7</f>
        <v>46272</v>
      </c>
      <c r="D10" s="8"/>
      <c r="E10" s="5"/>
      <c r="F10" s="5"/>
      <c r="G10" s="10" t="str">
        <f aca="false">IF(OR(E10="",E10=0),"",F10/E10)</f>
        <v/>
      </c>
    </row>
    <row r="11" customFormat="false" ht="15" hidden="false" customHeight="false" outlineLevel="0" collapsed="false">
      <c r="B11" s="2" t="n">
        <v>5</v>
      </c>
      <c r="C11" s="20" t="n">
        <f aca="false">$C$4+4*7</f>
        <v>46279</v>
      </c>
      <c r="D11" s="8"/>
      <c r="E11" s="5"/>
      <c r="F11" s="5"/>
      <c r="G11" s="10" t="str">
        <f aca="false">IF(OR(E11="",E11=0),"",F11/E11)</f>
        <v/>
      </c>
    </row>
    <row r="12" customFormat="false" ht="15" hidden="false" customHeight="false" outlineLevel="0" collapsed="false">
      <c r="B12" s="2" t="n">
        <v>6</v>
      </c>
      <c r="C12" s="20" t="n">
        <f aca="false">$C$4+5*7</f>
        <v>46286</v>
      </c>
      <c r="D12" s="8"/>
      <c r="E12" s="5"/>
      <c r="F12" s="5"/>
      <c r="G12" s="10" t="str">
        <f aca="false">IF(OR(E12="",E12=0),"",F12/E12)</f>
        <v/>
      </c>
    </row>
    <row r="13" customFormat="false" ht="15" hidden="false" customHeight="false" outlineLevel="0" collapsed="false">
      <c r="B13" s="2" t="n">
        <v>7</v>
      </c>
      <c r="C13" s="20" t="n">
        <f aca="false">$C$4+6*7</f>
        <v>46293</v>
      </c>
      <c r="D13" s="8"/>
      <c r="E13" s="5"/>
      <c r="F13" s="5"/>
      <c r="G13" s="10" t="str">
        <f aca="false">IF(OR(E13="",E13=0),"",F13/E13)</f>
        <v/>
      </c>
    </row>
    <row r="14" customFormat="false" ht="15" hidden="false" customHeight="false" outlineLevel="0" collapsed="false">
      <c r="B14" s="2" t="n">
        <v>8</v>
      </c>
      <c r="C14" s="20" t="n">
        <f aca="false">$C$4+7*7</f>
        <v>46300</v>
      </c>
      <c r="D14" s="8"/>
      <c r="E14" s="5"/>
      <c r="F14" s="5"/>
      <c r="G14" s="10" t="str">
        <f aca="false">IF(OR(E14="",E14=0),"",F14/E14)</f>
        <v/>
      </c>
    </row>
    <row r="15" customFormat="false" ht="15" hidden="false" customHeight="false" outlineLevel="0" collapsed="false">
      <c r="B15" s="2" t="n">
        <v>9</v>
      </c>
      <c r="C15" s="20" t="n">
        <f aca="false">$C$4+8*7</f>
        <v>46307</v>
      </c>
      <c r="D15" s="8"/>
      <c r="E15" s="5"/>
      <c r="F15" s="5"/>
      <c r="G15" s="10" t="str">
        <f aca="false">IF(OR(E15="",E15=0),"",F15/E15)</f>
        <v/>
      </c>
    </row>
    <row r="16" customFormat="false" ht="15" hidden="false" customHeight="false" outlineLevel="0" collapsed="false">
      <c r="B16" s="2" t="n">
        <v>10</v>
      </c>
      <c r="C16" s="20" t="n">
        <f aca="false">$C$4+9*7</f>
        <v>46314</v>
      </c>
      <c r="D16" s="8"/>
      <c r="E16" s="5"/>
      <c r="F16" s="5"/>
      <c r="G16" s="10" t="str">
        <f aca="false">IF(OR(E16="",E16=0),"",F16/E16)</f>
        <v/>
      </c>
    </row>
    <row r="17" customFormat="false" ht="15" hidden="false" customHeight="false" outlineLevel="0" collapsed="false">
      <c r="B17" s="2" t="n">
        <v>11</v>
      </c>
      <c r="C17" s="20" t="n">
        <f aca="false">$C$4+10*7</f>
        <v>46321</v>
      </c>
      <c r="D17" s="8"/>
      <c r="E17" s="5"/>
      <c r="F17" s="5"/>
      <c r="G17" s="10" t="str">
        <f aca="false">IF(OR(E17="",E17=0),"",F17/E17)</f>
        <v/>
      </c>
    </row>
    <row r="18" customFormat="false" ht="15" hidden="false" customHeight="false" outlineLevel="0" collapsed="false">
      <c r="B18" s="2" t="n">
        <v>12</v>
      </c>
      <c r="C18" s="20" t="n">
        <f aca="false">$C$4+11*7</f>
        <v>46328</v>
      </c>
      <c r="D18" s="8"/>
      <c r="E18" s="5"/>
      <c r="F18" s="5"/>
      <c r="G18" s="10" t="str">
        <f aca="false">IF(OR(E18="",E18=0),"",F18/E18)</f>
        <v/>
      </c>
    </row>
    <row r="19" customFormat="false" ht="15" hidden="false" customHeight="false" outlineLevel="0" collapsed="false">
      <c r="B19" s="2" t="n">
        <v>13</v>
      </c>
      <c r="C19" s="20" t="n">
        <f aca="false">$C$4+12*7</f>
        <v>46335</v>
      </c>
      <c r="D19" s="8"/>
      <c r="E19" s="5"/>
      <c r="F19" s="5"/>
      <c r="G19" s="10" t="str">
        <f aca="false">IF(OR(E19="",E19=0),"",F19/E19)</f>
        <v/>
      </c>
    </row>
    <row r="20" customFormat="false" ht="15" hidden="false" customHeight="false" outlineLevel="0" collapsed="false">
      <c r="B20" s="2" t="n">
        <v>14</v>
      </c>
      <c r="C20" s="20" t="n">
        <f aca="false">$C$4+13*7</f>
        <v>46342</v>
      </c>
      <c r="D20" s="8"/>
      <c r="E20" s="5"/>
      <c r="F20" s="5"/>
      <c r="G20" s="10" t="str">
        <f aca="false">IF(OR(E20="",E20=0),"",F20/E20)</f>
        <v/>
      </c>
    </row>
    <row r="21" customFormat="false" ht="15" hidden="false" customHeight="false" outlineLevel="0" collapsed="false">
      <c r="B21" s="2" t="n">
        <v>15</v>
      </c>
      <c r="C21" s="20" t="n">
        <f aca="false">$C$4+14*7</f>
        <v>46349</v>
      </c>
      <c r="D21" s="8"/>
      <c r="E21" s="5"/>
      <c r="F21" s="5"/>
      <c r="G21" s="10" t="str">
        <f aca="false">IF(OR(E21="",E21=0),"",F21/E21)</f>
        <v/>
      </c>
    </row>
    <row r="22" customFormat="false" ht="15" hidden="false" customHeight="false" outlineLevel="0" collapsed="false">
      <c r="B22" s="2" t="n">
        <v>16</v>
      </c>
      <c r="C22" s="20" t="n">
        <f aca="false">$C$4+15*7</f>
        <v>46356</v>
      </c>
      <c r="D22" s="8"/>
      <c r="E22" s="5"/>
      <c r="F22" s="5"/>
      <c r="G22" s="10" t="str">
        <f aca="false">IF(OR(E22="",E22=0),"",F22/E22)</f>
        <v/>
      </c>
    </row>
    <row r="23" customFormat="false" ht="15" hidden="false" customHeight="false" outlineLevel="0" collapsed="false">
      <c r="B23" s="2" t="n">
        <v>17</v>
      </c>
      <c r="C23" s="20" t="n">
        <f aca="false">$C$4+16*7</f>
        <v>46363</v>
      </c>
      <c r="D23" s="8"/>
      <c r="E23" s="5"/>
      <c r="F23" s="5"/>
      <c r="G23" s="10" t="str">
        <f aca="false">IF(OR(E23="",E23=0),"",F23/E23)</f>
        <v/>
      </c>
    </row>
    <row r="24" customFormat="false" ht="15" hidden="false" customHeight="false" outlineLevel="0" collapsed="false">
      <c r="B24" s="2" t="n">
        <v>18</v>
      </c>
      <c r="C24" s="20" t="n">
        <f aca="false">$C$4+17*7</f>
        <v>46370</v>
      </c>
      <c r="D24" s="8"/>
      <c r="E24" s="5"/>
      <c r="F24" s="5"/>
      <c r="G24" s="10" t="str">
        <f aca="false">IF(OR(E24="",E24=0),"",F24/E24)</f>
        <v/>
      </c>
    </row>
    <row r="25" customFormat="false" ht="15" hidden="false" customHeight="false" outlineLevel="0" collapsed="false">
      <c r="B25" s="2" t="n">
        <v>19</v>
      </c>
      <c r="C25" s="20" t="n">
        <f aca="false">$C$4+18*7</f>
        <v>46377</v>
      </c>
      <c r="D25" s="8"/>
      <c r="E25" s="5"/>
      <c r="F25" s="5"/>
      <c r="G25" s="10" t="str">
        <f aca="false">IF(OR(E25="",E25=0),"",F25/E25)</f>
        <v/>
      </c>
    </row>
    <row r="26" customFormat="false" ht="15" hidden="false" customHeight="false" outlineLevel="0" collapsed="false">
      <c r="B26" s="2" t="n">
        <v>20</v>
      </c>
      <c r="C26" s="20" t="n">
        <f aca="false">$C$4+19*7</f>
        <v>46384</v>
      </c>
      <c r="D26" s="8"/>
      <c r="E26" s="5"/>
      <c r="F26" s="5"/>
      <c r="G26" s="10" t="str">
        <f aca="false">IF(OR(E26="",E26=0),"",F26/E26)</f>
        <v/>
      </c>
    </row>
    <row r="27" customFormat="false" ht="15" hidden="false" customHeight="false" outlineLevel="0" collapsed="false">
      <c r="B27" s="2" t="n">
        <v>21</v>
      </c>
      <c r="C27" s="20" t="n">
        <f aca="false">$C$4+20*7</f>
        <v>46391</v>
      </c>
      <c r="D27" s="8"/>
      <c r="E27" s="5"/>
      <c r="F27" s="5"/>
      <c r="G27" s="10" t="str">
        <f aca="false">IF(OR(E27="",E27=0),"",F27/E27)</f>
        <v/>
      </c>
    </row>
    <row r="28" customFormat="false" ht="15" hidden="false" customHeight="false" outlineLevel="0" collapsed="false">
      <c r="B28" s="2" t="n">
        <v>22</v>
      </c>
      <c r="C28" s="20" t="n">
        <f aca="false">$C$4+21*7</f>
        <v>46398</v>
      </c>
      <c r="D28" s="8"/>
      <c r="E28" s="5"/>
      <c r="F28" s="5"/>
      <c r="G28" s="10" t="str">
        <f aca="false">IF(OR(E28="",E28=0),"",F28/E28)</f>
        <v/>
      </c>
    </row>
    <row r="29" customFormat="false" ht="15" hidden="false" customHeight="false" outlineLevel="0" collapsed="false">
      <c r="B29" s="2" t="n">
        <v>23</v>
      </c>
      <c r="C29" s="20" t="n">
        <f aca="false">$C$4+22*7</f>
        <v>46405</v>
      </c>
      <c r="D29" s="8"/>
      <c r="E29" s="5"/>
      <c r="F29" s="5"/>
      <c r="G29" s="10" t="str">
        <f aca="false">IF(OR(E29="",E29=0),"",F29/E29)</f>
        <v/>
      </c>
    </row>
    <row r="30" customFormat="false" ht="15" hidden="false" customHeight="false" outlineLevel="0" collapsed="false">
      <c r="B30" s="2" t="n">
        <v>24</v>
      </c>
      <c r="C30" s="20" t="n">
        <f aca="false">$C$4+23*7</f>
        <v>46412</v>
      </c>
      <c r="D30" s="8"/>
      <c r="E30" s="5"/>
      <c r="F30" s="5"/>
      <c r="G30" s="10" t="str">
        <f aca="false">IF(OR(E30="",E30=0),"",F30/E30)</f>
        <v/>
      </c>
    </row>
    <row r="31" customFormat="false" ht="15" hidden="false" customHeight="false" outlineLevel="0" collapsed="false">
      <c r="B31" s="2" t="n">
        <v>25</v>
      </c>
      <c r="C31" s="20" t="n">
        <f aca="false">$C$4+24*7</f>
        <v>46419</v>
      </c>
      <c r="D31" s="8"/>
      <c r="E31" s="5"/>
      <c r="F31" s="5"/>
      <c r="G31" s="10" t="str">
        <f aca="false">IF(OR(E31="",E31=0),"",F31/E31)</f>
        <v/>
      </c>
    </row>
    <row r="32" customFormat="false" ht="15" hidden="false" customHeight="false" outlineLevel="0" collapsed="false">
      <c r="B32" s="2" t="n">
        <v>26</v>
      </c>
      <c r="C32" s="20" t="n">
        <f aca="false">$C$4+25*7</f>
        <v>46426</v>
      </c>
      <c r="D32" s="8"/>
      <c r="E32" s="5"/>
      <c r="F32" s="5"/>
      <c r="G32" s="10" t="str">
        <f aca="false">IF(OR(E32="",E32=0),"",F32/E32)</f>
        <v/>
      </c>
    </row>
    <row r="33" customFormat="false" ht="15" hidden="false" customHeight="false" outlineLevel="0" collapsed="false">
      <c r="B33" s="2" t="n">
        <v>27</v>
      </c>
      <c r="C33" s="20" t="n">
        <f aca="false">$C$4+26*7</f>
        <v>46433</v>
      </c>
      <c r="D33" s="8"/>
      <c r="E33" s="5"/>
      <c r="F33" s="5"/>
      <c r="G33" s="10" t="str">
        <f aca="false">IF(OR(E33="",E33=0),"",F33/E33)</f>
        <v/>
      </c>
    </row>
    <row r="34" customFormat="false" ht="15" hidden="false" customHeight="false" outlineLevel="0" collapsed="false">
      <c r="B34" s="2" t="n">
        <v>28</v>
      </c>
      <c r="C34" s="20" t="n">
        <f aca="false">$C$4+27*7</f>
        <v>46440</v>
      </c>
      <c r="D34" s="8"/>
      <c r="E34" s="5"/>
      <c r="F34" s="5"/>
      <c r="G34" s="10" t="str">
        <f aca="false">IF(OR(E34="",E34=0),"",F34/E34)</f>
        <v/>
      </c>
    </row>
    <row r="35" customFormat="false" ht="15" hidden="false" customHeight="false" outlineLevel="0" collapsed="false">
      <c r="B35" s="2" t="n">
        <v>29</v>
      </c>
      <c r="C35" s="20" t="n">
        <f aca="false">$C$4+28*7</f>
        <v>46447</v>
      </c>
      <c r="D35" s="8"/>
      <c r="E35" s="5"/>
      <c r="F35" s="5"/>
      <c r="G35" s="10" t="str">
        <f aca="false">IF(OR(E35="",E35=0),"",F35/E35)</f>
        <v/>
      </c>
    </row>
    <row r="36" customFormat="false" ht="15" hidden="false" customHeight="false" outlineLevel="0" collapsed="false">
      <c r="B36" s="2" t="n">
        <v>30</v>
      </c>
      <c r="C36" s="20" t="n">
        <f aca="false">$C$4+29*7</f>
        <v>46454</v>
      </c>
      <c r="D36" s="8"/>
      <c r="E36" s="5"/>
      <c r="F36" s="5"/>
      <c r="G36" s="10" t="str">
        <f aca="false">IF(OR(E36="",E36=0),"",F36/E36)</f>
        <v/>
      </c>
    </row>
    <row r="37" customFormat="false" ht="15" hidden="false" customHeight="false" outlineLevel="0" collapsed="false">
      <c r="B37" s="2" t="n">
        <v>31</v>
      </c>
      <c r="C37" s="20" t="n">
        <f aca="false">$C$4+30*7</f>
        <v>46461</v>
      </c>
      <c r="D37" s="8"/>
      <c r="E37" s="5"/>
      <c r="F37" s="5"/>
      <c r="G37" s="10" t="str">
        <f aca="false">IF(OR(E37="",E37=0),"",F37/E37)</f>
        <v/>
      </c>
    </row>
    <row r="38" customFormat="false" ht="15" hidden="false" customHeight="false" outlineLevel="0" collapsed="false">
      <c r="B38" s="2" t="n">
        <v>32</v>
      </c>
      <c r="C38" s="20" t="n">
        <f aca="false">$C$4+31*7</f>
        <v>46468</v>
      </c>
      <c r="D38" s="8"/>
      <c r="E38" s="5"/>
      <c r="F38" s="5"/>
      <c r="G38" s="10" t="str">
        <f aca="false">IF(OR(E38="",E38=0),"",F38/E38)</f>
        <v/>
      </c>
    </row>
    <row r="39" customFormat="false" ht="15" hidden="false" customHeight="false" outlineLevel="0" collapsed="false">
      <c r="B39" s="2" t="n">
        <v>33</v>
      </c>
      <c r="C39" s="20" t="n">
        <f aca="false">$C$4+32*7</f>
        <v>46475</v>
      </c>
      <c r="D39" s="8"/>
      <c r="E39" s="5"/>
      <c r="F39" s="5"/>
      <c r="G39" s="10" t="str">
        <f aca="false">IF(OR(E39="",E39=0),"",F39/E39)</f>
        <v/>
      </c>
    </row>
    <row r="40" customFormat="false" ht="15" hidden="false" customHeight="false" outlineLevel="0" collapsed="false">
      <c r="B40" s="2" t="n">
        <v>34</v>
      </c>
      <c r="C40" s="20" t="n">
        <f aca="false">$C$4+33*7</f>
        <v>46482</v>
      </c>
      <c r="D40" s="8"/>
      <c r="E40" s="5"/>
      <c r="F40" s="5"/>
      <c r="G40" s="10" t="str">
        <f aca="false">IF(OR(E40="",E40=0),"",F40/E40)</f>
        <v/>
      </c>
    </row>
    <row r="41" customFormat="false" ht="15" hidden="false" customHeight="false" outlineLevel="0" collapsed="false">
      <c r="B41" s="2" t="n">
        <v>35</v>
      </c>
      <c r="C41" s="20" t="n">
        <f aca="false">$C$4+34*7</f>
        <v>46489</v>
      </c>
      <c r="D41" s="8"/>
      <c r="E41" s="5"/>
      <c r="F41" s="5"/>
      <c r="G41" s="10" t="str">
        <f aca="false">IF(OR(E41="",E41=0),"",F41/E41)</f>
        <v/>
      </c>
    </row>
    <row r="42" customFormat="false" ht="15" hidden="false" customHeight="false" outlineLevel="0" collapsed="false">
      <c r="B42" s="2" t="n">
        <v>36</v>
      </c>
      <c r="C42" s="20" t="n">
        <f aca="false">$C$4+35*7</f>
        <v>46496</v>
      </c>
      <c r="D42" s="8"/>
      <c r="E42" s="5"/>
      <c r="F42" s="5"/>
      <c r="G42" s="10" t="str">
        <f aca="false">IF(OR(E42="",E42=0),"",F42/E42)</f>
        <v/>
      </c>
    </row>
    <row r="43" customFormat="false" ht="15" hidden="false" customHeight="false" outlineLevel="0" collapsed="false">
      <c r="B43" s="2" t="n">
        <v>37</v>
      </c>
      <c r="C43" s="20" t="n">
        <f aca="false">$C$4+36*7</f>
        <v>46503</v>
      </c>
      <c r="D43" s="8"/>
      <c r="E43" s="5"/>
      <c r="F43" s="5"/>
      <c r="G43" s="10" t="str">
        <f aca="false">IF(OR(E43="",E43=0),"",F43/E43)</f>
        <v/>
      </c>
    </row>
    <row r="44" customFormat="false" ht="15" hidden="false" customHeight="false" outlineLevel="0" collapsed="false">
      <c r="B44" s="2" t="n">
        <v>38</v>
      </c>
      <c r="C44" s="20" t="n">
        <f aca="false">$C$4+37*7</f>
        <v>46510</v>
      </c>
      <c r="D44" s="8"/>
      <c r="E44" s="5"/>
      <c r="F44" s="5"/>
      <c r="G44" s="10" t="str">
        <f aca="false">IF(OR(E44="",E44=0),"",F44/E44)</f>
        <v/>
      </c>
    </row>
    <row r="45" customFormat="false" ht="15" hidden="false" customHeight="false" outlineLevel="0" collapsed="false">
      <c r="B45" s="2" t="n">
        <v>39</v>
      </c>
      <c r="C45" s="20" t="n">
        <f aca="false">$C$4+38*7</f>
        <v>46517</v>
      </c>
      <c r="D45" s="8"/>
      <c r="E45" s="5"/>
      <c r="F45" s="5"/>
      <c r="G45" s="10" t="str">
        <f aca="false">IF(OR(E45="",E45=0),"",F45/E45)</f>
        <v/>
      </c>
    </row>
    <row r="46" customFormat="false" ht="15" hidden="false" customHeight="false" outlineLevel="0" collapsed="false">
      <c r="B46" s="2" t="n">
        <v>40</v>
      </c>
      <c r="C46" s="20" t="n">
        <f aca="false">$C$4+39*7</f>
        <v>46524</v>
      </c>
      <c r="D46" s="8"/>
      <c r="E46" s="5"/>
      <c r="F46" s="5"/>
      <c r="G46" s="10" t="str">
        <f aca="false">IF(OR(E46="",E46=0),"",F46/E46)</f>
        <v/>
      </c>
    </row>
    <row r="47" customFormat="false" ht="15" hidden="false" customHeight="false" outlineLevel="0" collapsed="false">
      <c r="B47" s="2" t="n">
        <v>41</v>
      </c>
      <c r="C47" s="20" t="n">
        <f aca="false">$C$4+40*7</f>
        <v>46531</v>
      </c>
      <c r="D47" s="8"/>
      <c r="E47" s="5"/>
      <c r="F47" s="5"/>
      <c r="G47" s="10" t="str">
        <f aca="false">IF(OR(E47="",E47=0),"",F47/E47)</f>
        <v/>
      </c>
    </row>
    <row r="48" customFormat="false" ht="15" hidden="false" customHeight="false" outlineLevel="0" collapsed="false">
      <c r="B48" s="2" t="n">
        <v>42</v>
      </c>
      <c r="C48" s="20" t="n">
        <f aca="false">$C$4+41*7</f>
        <v>46538</v>
      </c>
      <c r="D48" s="8"/>
      <c r="E48" s="5"/>
      <c r="F48" s="5"/>
      <c r="G48" s="10" t="str">
        <f aca="false">IF(OR(E48="",E48=0),"",F48/E48)</f>
        <v/>
      </c>
    </row>
    <row r="49" customFormat="false" ht="15" hidden="false" customHeight="false" outlineLevel="0" collapsed="false">
      <c r="B49" s="2" t="n">
        <v>43</v>
      </c>
      <c r="C49" s="20" t="n">
        <f aca="false">$C$4+42*7</f>
        <v>46545</v>
      </c>
      <c r="D49" s="8"/>
      <c r="E49" s="5"/>
      <c r="F49" s="5"/>
      <c r="G49" s="10" t="str">
        <f aca="false">IF(OR(E49="",E49=0),"",F49/E49)</f>
        <v/>
      </c>
    </row>
    <row r="50" customFormat="false" ht="15" hidden="false" customHeight="false" outlineLevel="0" collapsed="false">
      <c r="B50" s="2" t="n">
        <v>44</v>
      </c>
      <c r="C50" s="20" t="n">
        <f aca="false">$C$4+43*7</f>
        <v>46552</v>
      </c>
      <c r="D50" s="8"/>
      <c r="E50" s="5"/>
      <c r="F50" s="5"/>
      <c r="G50" s="10" t="str">
        <f aca="false">IF(OR(E50="",E50=0),"",F50/E50)</f>
        <v/>
      </c>
    </row>
    <row r="51" customFormat="false" ht="15" hidden="false" customHeight="false" outlineLevel="0" collapsed="false">
      <c r="B51" s="2" t="n">
        <v>45</v>
      </c>
      <c r="C51" s="20" t="n">
        <f aca="false">$C$4+44*7</f>
        <v>46559</v>
      </c>
      <c r="D51" s="8"/>
      <c r="E51" s="5"/>
      <c r="F51" s="5"/>
      <c r="G51" s="10" t="str">
        <f aca="false">IF(OR(E51="",E51=0),"",F51/E51)</f>
        <v/>
      </c>
    </row>
    <row r="52" customFormat="false" ht="15" hidden="false" customHeight="false" outlineLevel="0" collapsed="false">
      <c r="B52" s="21" t="s">
        <v>71</v>
      </c>
      <c r="E52" s="22" t="n">
        <f aca="false">SUM(E7:E51)</f>
        <v>24</v>
      </c>
      <c r="F52" s="22" t="n">
        <f aca="false">SUM(F7:F51)</f>
        <v>0</v>
      </c>
      <c r="G52" s="23" t="n">
        <f aca="false">IF(E52=0,"",F52/E52)</f>
        <v>0</v>
      </c>
    </row>
  </sheetData>
  <sheetProtection sheet="true" formatCells="false" formatColumns="false" formatRows="false" sort="false" autoFilter="false"/>
  <mergeCells count="1">
    <mergeCell ref="B2:H2"/>
  </mergeCells>
  <conditionalFormatting sqref="G7:G52">
    <cfRule type="expression" priority="2" aboveAverage="0" equalAverage="0" bottom="0" percent="0" rank="0" text="" dxfId="0">
      <formula>AND(G7&lt;&gt;"",G7&lt;0.8)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2026-08-11T13:52:29Z</dcterms:created>
  <dc:creator>openpyxl</dc:creator>
  <dc:description/>
  <dc:language>en-US</dc:language>
  <cp:lastModifiedBy/>
  <dcterms:modified xsi:type="dcterms:W3CDTF">2026-08-11T13:52:29Z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