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3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Instrucciones" sheetId="1" state="visible" r:id="rId3"/>
    <sheet name="Presupuesto" sheetId="2" state="visible" r:id="rId4"/>
    <sheet name="Resume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<sst xmlns="http://schemas.openxmlformats.org/spreadsheetml/2006/main" count="65" uniqueCount="50">
  <si>
    <t xml:space="preserve">PRESUPUESTO DE BODA</t>
  </si>
  <si>
    <t xml:space="preserve">Plantilla de PlantillasExcel360  ·  organiza y controla todos los gastos de tu boda</t>
  </si>
  <si>
    <t xml:space="preserve">¿QUÉ HACE ESTA PLANTILLA?</t>
  </si>
  <si>
    <t xml:space="preserve">Reparte tu presupuesto entre las partidas típicas de una boda, calcula el coste por invitado y te avisa (en rojo) cuando el gasto real supera lo asignado. Todo con fórmulas automáticas: tú solo rellenas.</t>
  </si>
  <si>
    <t xml:space="preserve">CÓMO USARLA (3 pasos)</t>
  </si>
  <si>
    <t xml:space="preserve">1.  En la hoja «Presupuesto», escribe tu presupuesto total objetivo y el nº de invitados (celdas de fondo crema).</t>
  </si>
  <si>
    <t xml:space="preserve">2.  Ajusta el «Presupuesto asignado» de cada partida. La columna «% del total» y «Sin asignar» te dicen si cuadra.</t>
  </si>
  <si>
    <t xml:space="preserve">3.  Según vayas contratando, apunta el «Gasto real» y cambia el «Estado». La columna «Restante» se pone en rojo si te pasas.</t>
  </si>
  <si>
    <t xml:space="preserve">LEYENDA DE COLORES</t>
  </si>
  <si>
    <t xml:space="preserve">   Celdas de fondo crema  =  las editas tú (presupuesto, invitados, gasto real, estado).</t>
  </si>
  <si>
    <t xml:space="preserve">   Celdas en verde / con fórmula  =  se calculan solas, no hace falta tocarlas.</t>
  </si>
  <si>
    <t xml:space="preserve">   Rojo  =  te has pasado del presupuesto en esa partida.</t>
  </si>
  <si>
    <t xml:space="preserve">HOJAS DEL LIBRO</t>
  </si>
  <si>
    <t xml:space="preserve">   ·  Presupuesto  —  la tabla principal donde trabajas.</t>
  </si>
  <si>
    <t xml:space="preserve">   ·  Resumen  —  panel con los totales y gráficos de un vistazo.</t>
  </si>
  <si>
    <t xml:space="preserve">Consejo: súbela a Google Drive para editarla en pareja desde el móvil. También se abre en Google Sheets y LibreOffice.</t>
  </si>
  <si>
    <t xml:space="preserve">Presupuesto total objetivo</t>
  </si>
  <si>
    <t xml:space="preserve">Nº de invitados</t>
  </si>
  <si>
    <t xml:space="preserve">Presupuesto asignado</t>
  </si>
  <si>
    <t xml:space="preserve">Coste por invitado</t>
  </si>
  <si>
    <t xml:space="preserve">Sin asignar</t>
  </si>
  <si>
    <t xml:space="preserve">% ya pagado</t>
  </si>
  <si>
    <t xml:space="preserve">Categoría</t>
  </si>
  <si>
    <t xml:space="preserve">% del total</t>
  </si>
  <si>
    <t xml:space="preserve">Gasto real</t>
  </si>
  <si>
    <t xml:space="preserve">Restante</t>
  </si>
  <si>
    <t xml:space="preserve">Estado</t>
  </si>
  <si>
    <t xml:space="preserve">Banquete y catering</t>
  </si>
  <si>
    <t xml:space="preserve">Reservado</t>
  </si>
  <si>
    <t xml:space="preserve">Lugar / finca</t>
  </si>
  <si>
    <t xml:space="preserve">Pagado</t>
  </si>
  <si>
    <t xml:space="preserve">Fotografía y vídeo</t>
  </si>
  <si>
    <t xml:space="preserve">Vestido y traje</t>
  </si>
  <si>
    <t xml:space="preserve">Música / DJ</t>
  </si>
  <si>
    <t xml:space="preserve">Flores y decoración</t>
  </si>
  <si>
    <t xml:space="preserve">Pendiente</t>
  </si>
  <si>
    <t xml:space="preserve">Detalles invitados</t>
  </si>
  <si>
    <t xml:space="preserve">Anillos</t>
  </si>
  <si>
    <t xml:space="preserve">Peluquería y maquillaje</t>
  </si>
  <si>
    <t xml:space="preserve">Invitaciones y papelería</t>
  </si>
  <si>
    <t xml:space="preserve">Transporte</t>
  </si>
  <si>
    <t xml:space="preserve">Tarta</t>
  </si>
  <si>
    <t xml:space="preserve">Imprevistos</t>
  </si>
  <si>
    <t xml:space="preserve">TOTAL</t>
  </si>
  <si>
    <t xml:space="preserve">RESUMEN DE TU BODA</t>
  </si>
  <si>
    <t xml:space="preserve">Presupuesto objetivo</t>
  </si>
  <si>
    <t xml:space="preserve">Asignado</t>
  </si>
  <si>
    <t xml:space="preserve">Total asignado</t>
  </si>
  <si>
    <t xml:space="preserve">Total gastado</t>
  </si>
  <si>
    <t xml:space="preserve">Restante 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</si>
</sst>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"/>
    <numFmt numFmtId="166" formatCode="0"/>
    <numFmt numFmtId="167" formatCode="0.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47857"/>
      <name val="Arial"/>
      <family val="0"/>
      <charset val="1"/>
    </font>
    <font>
      <sz val="11"/>
      <color rgb="FF5A6B63"/>
      <name val="Arial"/>
      <family val="0"/>
      <charset val="1"/>
    </font>
    <font>
      <sz val="11"/>
      <color rgb="FF12241D"/>
      <name val="Arial"/>
      <family val="0"/>
      <charset val="1"/>
    </font>
    <font>
      <b val="true"/>
      <sz val="12"/>
      <color rgb="FF059669"/>
      <name val="Arial"/>
      <family val="0"/>
      <charset val="1"/>
    </font>
    <font>
      <i val="true"/>
      <sz val="10"/>
      <color rgb="FF5A6B63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b val="true"/>
      <sz val="11"/>
      <color rgb="FF12241D"/>
      <name val="Arial"/>
      <family val="0"/>
      <charset val="1"/>
    </font>
    <font>
      <b val="true"/>
      <sz val="12"/>
      <color rgb="FF1D4ED8"/>
      <name val="Arial"/>
      <family val="0"/>
      <charset val="1"/>
    </font>
    <font>
      <b val="true"/>
      <sz val="12"/>
      <color rgb="FF047857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1D4ED8"/>
      <name val="Arial"/>
      <family val="0"/>
      <charset val="1"/>
    </font>
    <font>
      <b val="true"/>
      <sz val="11"/>
      <color rgb="FF047857"/>
      <name val="Arial"/>
      <family val="0"/>
      <charset val="1"/>
    </font>
    <font>
      <b val="true"/>
      <sz val="13"/>
      <color rgb="FF047857"/>
      <name val="Arial"/>
      <family val="0"/>
      <charset val="1"/>
    </font>
    <font>
      <sz val="10"/>
      <color rgb="FF12241D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CFDF5"/>
        <bgColor rgb="FFFFFDF2"/>
      </patternFill>
    </fill>
    <fill>
      <patternFill patternType="solid">
        <fgColor rgb="FF059669"/>
        <bgColor rgb="FF047857"/>
      </patternFill>
    </fill>
    <fill>
      <patternFill patternType="solid">
        <fgColor rgb="FFFFFDF2"/>
        <bgColor rgb="FFFFFFFF"/>
      </patternFill>
    </fill>
    <fill>
      <patternFill patternType="solid">
        <fgColor rgb="FF047857"/>
        <bgColor rgb="FF059669"/>
      </patternFill>
    </fill>
    <fill>
      <patternFill patternType="solid">
        <fgColor rgb="FFD1FAE5"/>
        <bgColor rgb="FFD9E7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E7E0"/>
      </left>
      <right style="thin">
        <color rgb="FFD9E7E0"/>
      </right>
      <top style="thin">
        <color rgb="FFD9E7E0"/>
      </top>
      <bottom style="thin">
        <color rgb="FFD9E7E0"/>
      </bottom>
      <diagonal/>
    </border>
    <border diagonalUp="false" diagonalDown="false">
      <left/>
      <right/>
      <top style="medium">
        <color rgb="FF059669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B91C1C"/>
        <sz val="11"/>
      </font>
      <fill>
        <patternFill>
          <bgColor rgb="FFFEE2E2"/>
        </patternFill>
      </fill>
    </dxf>
    <dxf>
      <font>
        <name val="Arial"/>
        <charset val="1"/>
        <family val="0"/>
        <color rgb="FF047857"/>
        <sz val="11"/>
      </font>
      <fill>
        <patternFill>
          <bgColor rgb="FFD1FAE5"/>
        </patternFill>
      </fill>
    </dxf>
    <dxf>
      <font>
        <name val="Arial"/>
        <charset val="1"/>
        <family val="0"/>
        <color rgb="FFB45309"/>
      </font>
      <fill>
        <patternFill>
          <bgColor rgb="FFFEF3C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A6B63"/>
      <rgbColor rgb="FF800080"/>
      <rgbColor rgb="FF047857"/>
      <rgbColor rgb="FFAABAD7"/>
      <rgbColor rgb="FF878787"/>
      <rgbColor rgb="FF4F81BD"/>
      <rgbColor rgb="FF9F423F"/>
      <rgbColor rgb="FFFEF3C7"/>
      <rgbColor rgb="FFECFDF5"/>
      <rgbColor rgb="FF660066"/>
      <rgbColor rgb="FFCC7C3A"/>
      <rgbColor rgb="FF1D4ED8"/>
      <rgbColor rgb="FFD9D9D9"/>
      <rgbColor rgb="FF000080"/>
      <rgbColor rgb="FFFF00FF"/>
      <rgbColor rgb="FFFFFF00"/>
      <rgbColor rgb="FF00FFFF"/>
      <rgbColor rgb="FF800080"/>
      <rgbColor rgb="FF800000"/>
      <rgbColor rgb="FF059669"/>
      <rgbColor rgb="FF0000FF"/>
      <rgbColor rgb="FF00CCFF"/>
      <rgbColor rgb="FFD9E7E0"/>
      <rgbColor rgb="FFD1FAE5"/>
      <rgbColor rgb="FFFFFDF2"/>
      <rgbColor rgb="FF99CCFF"/>
      <rgbColor rgb="FFFF99CC"/>
      <rgbColor rgb="FFCC99FF"/>
      <rgbColor rgb="FFFEE2E2"/>
      <rgbColor rgb="FF416A9C"/>
      <rgbColor rgb="FF4BACC6"/>
      <rgbColor rgb="FF9BBB59"/>
      <rgbColor rgb="FFFFCC00"/>
      <rgbColor rgb="FFF79646"/>
      <rgbColor rgb="FFB45309"/>
      <rgbColor rgb="FF8064A2"/>
      <rgbColor rgb="FF809B49"/>
      <rgbColor rgb="FF003366"/>
      <rgbColor rgb="FF3E8EA4"/>
      <rgbColor rgb="FF12241D"/>
      <rgbColor rgb="FF333300"/>
      <rgbColor rgb="FFB91C1C"/>
      <rgbColor rgb="FFC0504D"/>
      <rgbColor rgb="FF6A528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Reparto del presupuesto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Resumen!F4</c:f>
              <c:strCache>
                <c:ptCount val="1"/>
                <c:pt idx="0">
                  <c:v>Asignado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16a9c"/>
              </a:solidFill>
              <a:ln w="0">
                <a:noFill/>
              </a:ln>
            </c:spPr>
          </c:dPt>
          <c:dPt>
            <c:idx val="1"/>
            <c:spPr>
              <a:solidFill>
                <a:srgbClr val="9f423f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09b4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6a5286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e8ea4"/>
              </a:solidFill>
              <a:ln w="0">
                <a:noFill/>
              </a:ln>
            </c:spPr>
          </c:dPt>
          <c:dPt>
            <c:idx val="5"/>
            <c:spPr>
              <a:solidFill>
                <a:srgbClr val="cc7c3a"/>
              </a:solidFill>
              <a:ln w="0">
                <a:noFill/>
              </a:ln>
            </c:spPr>
          </c:dPt>
          <c:dPt>
            <c:idx val="6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7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8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9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10"/>
            <c:spPr>
              <a:solidFill>
                <a:srgbClr val="4bacc6"/>
              </a:solidFill>
              <a:ln w="0">
                <a:noFill/>
              </a:ln>
            </c:spPr>
          </c:dPt>
          <c:dPt>
            <c:idx val="11"/>
            <c:spPr>
              <a:solidFill>
                <a:srgbClr val="f79646"/>
              </a:solidFill>
              <a:ln w="0">
                <a:noFill/>
              </a:ln>
            </c:spPr>
          </c:dPt>
          <c:dPt>
            <c:idx val="12"/>
            <c:spPr>
              <a:solidFill>
                <a:srgbClr val="aabad7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9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Resumen!$E$5:$E$17</c:f>
              <c:strCache>
                <c:ptCount val="13"/>
                <c:pt idx="0">
                  <c:v>Banquete y catering</c:v>
                </c:pt>
                <c:pt idx="1">
                  <c:v>Lugar / finca</c:v>
                </c:pt>
                <c:pt idx="2">
                  <c:v>Fotografía y vídeo</c:v>
                </c:pt>
                <c:pt idx="3">
                  <c:v>Vestido y traje</c:v>
                </c:pt>
                <c:pt idx="4">
                  <c:v>Música / DJ</c:v>
                </c:pt>
                <c:pt idx="5">
                  <c:v>Flores y decoración</c:v>
                </c:pt>
                <c:pt idx="6">
                  <c:v>Detalles invitados</c:v>
                </c:pt>
                <c:pt idx="7">
                  <c:v>Anillos</c:v>
                </c:pt>
                <c:pt idx="8">
                  <c:v>Peluquería y maquillaje</c:v>
                </c:pt>
                <c:pt idx="9">
                  <c:v>Invitaciones y papelería</c:v>
                </c:pt>
                <c:pt idx="10">
                  <c:v>Transporte</c:v>
                </c:pt>
                <c:pt idx="11">
                  <c:v>Tarta</c:v>
                </c:pt>
                <c:pt idx="12">
                  <c:v>Imprevistos</c:v>
                </c:pt>
              </c:strCache>
            </c:strRef>
          </c:cat>
          <c:val>
            <c:numRef>
              <c:f>Resumen!$F$5:$F$17</c:f>
              <c:numCache>
                <c:formatCode>General</c:formatCode>
                <c:ptCount val="13"/>
                <c:pt idx="0">
                  <c:v>7200</c:v>
                </c:pt>
                <c:pt idx="1">
                  <c:v>2160</c:v>
                </c:pt>
                <c:pt idx="2">
                  <c:v>1800</c:v>
                </c:pt>
                <c:pt idx="3">
                  <c:v>1440</c:v>
                </c:pt>
                <c:pt idx="4">
                  <c:v>1080</c:v>
                </c:pt>
                <c:pt idx="5">
                  <c:v>1080</c:v>
                </c:pt>
                <c:pt idx="6">
                  <c:v>540</c:v>
                </c:pt>
                <c:pt idx="7">
                  <c:v>540</c:v>
                </c:pt>
                <c:pt idx="8">
                  <c:v>360</c:v>
                </c:pt>
                <c:pt idx="9">
                  <c:v>360</c:v>
                </c:pt>
                <c:pt idx="10">
                  <c:v>360</c:v>
                </c:pt>
                <c:pt idx="11">
                  <c:v>360</c:v>
                </c:pt>
                <c:pt idx="12">
                  <c:v>720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Asignado por partida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Resumen!F4</c:f>
              <c:strCache>
                <c:ptCount val="1"/>
                <c:pt idx="0">
                  <c:v>Asignado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Resumen!$E$5:$E$17</c:f>
              <c:strCache>
                <c:ptCount val="13"/>
                <c:pt idx="0">
                  <c:v>Banquete y catering</c:v>
                </c:pt>
                <c:pt idx="1">
                  <c:v>Lugar / finca</c:v>
                </c:pt>
                <c:pt idx="2">
                  <c:v>Fotografía y vídeo</c:v>
                </c:pt>
                <c:pt idx="3">
                  <c:v>Vestido y traje</c:v>
                </c:pt>
                <c:pt idx="4">
                  <c:v>Música / DJ</c:v>
                </c:pt>
                <c:pt idx="5">
                  <c:v>Flores y decoración</c:v>
                </c:pt>
                <c:pt idx="6">
                  <c:v>Detalles invitados</c:v>
                </c:pt>
                <c:pt idx="7">
                  <c:v>Anillos</c:v>
                </c:pt>
                <c:pt idx="8">
                  <c:v>Peluquería y maquillaje</c:v>
                </c:pt>
                <c:pt idx="9">
                  <c:v>Invitaciones y papelería</c:v>
                </c:pt>
                <c:pt idx="10">
                  <c:v>Transporte</c:v>
                </c:pt>
                <c:pt idx="11">
                  <c:v>Tarta</c:v>
                </c:pt>
                <c:pt idx="12">
                  <c:v>Imprevistos</c:v>
                </c:pt>
              </c:strCache>
            </c:strRef>
          </c:cat>
          <c:val>
            <c:numRef>
              <c:f>Resumen!$F$5:$F$17</c:f>
              <c:numCache>
                <c:formatCode>General</c:formatCode>
                <c:ptCount val="13"/>
                <c:pt idx="0">
                  <c:v>7200</c:v>
                </c:pt>
                <c:pt idx="1">
                  <c:v>2160</c:v>
                </c:pt>
                <c:pt idx="2">
                  <c:v>1800</c:v>
                </c:pt>
                <c:pt idx="3">
                  <c:v>1440</c:v>
                </c:pt>
                <c:pt idx="4">
                  <c:v>1080</c:v>
                </c:pt>
                <c:pt idx="5">
                  <c:v>1080</c:v>
                </c:pt>
                <c:pt idx="6">
                  <c:v>540</c:v>
                </c:pt>
                <c:pt idx="7">
                  <c:v>540</c:v>
                </c:pt>
                <c:pt idx="8">
                  <c:v>360</c:v>
                </c:pt>
                <c:pt idx="9">
                  <c:v>360</c:v>
                </c:pt>
                <c:pt idx="10">
                  <c:v>360</c:v>
                </c:pt>
                <c:pt idx="11">
                  <c:v>360</c:v>
                </c:pt>
                <c:pt idx="12">
                  <c:v>720</c:v>
                </c:pt>
              </c:numCache>
            </c:numRef>
          </c:val>
        </c:ser>
        <c:gapWidth val="150"/>
        <c:overlap val="0"/>
        <c:axId val="97173267"/>
        <c:axId val="97307612"/>
      </c:barChart>
      <c:catAx>
        <c:axId val="971732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307612"/>
        <c:crosses val="autoZero"/>
        <c:auto val="1"/>
        <c:lblAlgn val="ctr"/>
        <c:lblOffset val="100"/>
        <c:noMultiLvlLbl val="0"/>
      </c:catAx>
      <c:valAx>
        <c:axId val="9730761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17326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11</xdr:row>
      <xdr:rowOff>0</xdr:rowOff>
    </xdr:from>
    <xdr:to>
      <xdr:col>4</xdr:col>
      <xdr:colOff>1437480</xdr:colOff>
      <xdr:row>27</xdr:row>
      <xdr:rowOff>11520</xdr:rowOff>
    </xdr:to>
    <xdr:graphicFrame>
      <xdr:nvGraphicFramePr>
        <xdr:cNvPr id="0" name="Chart 1"/>
        <xdr:cNvGraphicFramePr/>
      </xdr:nvGraphicFramePr>
      <xdr:xfrm>
        <a:off x="141120" y="2286000"/>
        <a:ext cx="467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11</xdr:row>
      <xdr:rowOff>0</xdr:rowOff>
    </xdr:from>
    <xdr:to>
      <xdr:col>9</xdr:col>
      <xdr:colOff>604800</xdr:colOff>
      <xdr:row>27</xdr:row>
      <xdr:rowOff>11520</xdr:rowOff>
    </xdr:to>
    <xdr:graphicFrame>
      <xdr:nvGraphicFramePr>
        <xdr:cNvPr id="1" name="Chart 2"/>
        <xdr:cNvGraphicFramePr/>
      </xdr:nvGraphicFramePr>
      <xdr:xfrm>
        <a:off x="3383280" y="2286000"/>
        <a:ext cx="539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0"/>
  </cols>
  <sheetData>
    <row r="2" customFormat="false" ht="1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/>
    </row>
    <row r="6" customFormat="false" ht="15" hidden="false" customHeight="false" outlineLevel="0" collapsed="false">
      <c r="B6" s="4" t="s">
        <v>2</v>
      </c>
    </row>
    <row r="7" customFormat="false" ht="15" hidden="false" customHeight="false" outlineLevel="0" collapsed="false">
      <c r="B7" s="3" t="s">
        <v>3</v>
      </c>
    </row>
    <row r="8" customFormat="false" ht="15" hidden="false" customHeight="false" outlineLevel="0" collapsed="false">
      <c r="B8" s="3"/>
    </row>
    <row r="9" customFormat="false" ht="15" hidden="false" customHeight="false" outlineLevel="0" collapsed="false">
      <c r="B9" s="4" t="s">
        <v>4</v>
      </c>
    </row>
    <row r="10" customFormat="false" ht="15" hidden="false" customHeight="false" outlineLevel="0" collapsed="false">
      <c r="B10" s="3" t="s">
        <v>5</v>
      </c>
    </row>
    <row r="11" customFormat="false" ht="15" hidden="false" customHeight="false" outlineLevel="0" collapsed="false">
      <c r="B11" s="3" t="s">
        <v>6</v>
      </c>
    </row>
    <row r="12" customFormat="false" ht="15" hidden="false" customHeight="false" outlineLevel="0" collapsed="false">
      <c r="B12" s="3" t="s">
        <v>7</v>
      </c>
    </row>
    <row r="13" customFormat="false" ht="15" hidden="false" customHeight="false" outlineLevel="0" collapsed="false">
      <c r="B13" s="3"/>
    </row>
    <row r="14" customFormat="false" ht="15" hidden="false" customHeight="false" outlineLevel="0" collapsed="false">
      <c r="B14" s="4" t="s">
        <v>8</v>
      </c>
    </row>
    <row r="15" customFormat="false" ht="15" hidden="false" customHeight="false" outlineLevel="0" collapsed="false">
      <c r="B15" s="3" t="s">
        <v>9</v>
      </c>
    </row>
    <row r="16" customFormat="false" ht="15" hidden="false" customHeight="false" outlineLevel="0" collapsed="false">
      <c r="B16" s="3" t="s">
        <v>10</v>
      </c>
    </row>
    <row r="17" customFormat="false" ht="15" hidden="false" customHeight="false" outlineLevel="0" collapsed="false">
      <c r="B17" s="3" t="s">
        <v>11</v>
      </c>
    </row>
    <row r="18" customFormat="false" ht="15" hidden="false" customHeight="false" outlineLevel="0" collapsed="false">
      <c r="B18" s="3"/>
    </row>
    <row r="19" customFormat="false" ht="15" hidden="false" customHeight="false" outlineLevel="0" collapsed="false">
      <c r="B19" s="4" t="s">
        <v>12</v>
      </c>
    </row>
    <row r="20" customFormat="false" ht="15" hidden="false" customHeight="false" outlineLevel="0" collapsed="false">
      <c r="B20" s="3" t="s">
        <v>13</v>
      </c>
    </row>
    <row r="21" customFormat="false" ht="15" hidden="false" customHeight="false" outlineLevel="0" collapsed="false">
      <c r="B21" s="3" t="s">
        <v>14</v>
      </c>
    </row>
    <row r="22" customFormat="false" ht="15" hidden="false" customHeight="false" outlineLevel="0" collapsed="false">
      <c r="B22" s="3"/>
    </row>
    <row r="23" customFormat="false" ht="15" hidden="false" customHeight="false" outlineLevel="0" collapsed="false">
      <c r="B23" s="5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7" min="6" style="0" width="15"/>
  </cols>
  <sheetData>
    <row r="2" customFormat="false" ht="30" hidden="false" customHeight="true" outlineLevel="0" collapsed="false">
      <c r="B2" s="6" t="s">
        <v>0</v>
      </c>
      <c r="C2" s="6"/>
      <c r="D2" s="6"/>
      <c r="E2" s="6"/>
      <c r="F2" s="6"/>
      <c r="G2" s="6"/>
    </row>
    <row r="4" customFormat="false" ht="15" hidden="false" customHeight="false" outlineLevel="0" collapsed="false">
      <c r="B4" s="7" t="s">
        <v>16</v>
      </c>
      <c r="C4" s="8" t="n">
        <v>20000</v>
      </c>
      <c r="E4" s="7" t="s">
        <v>17</v>
      </c>
      <c r="F4" s="9" t="n">
        <v>100</v>
      </c>
    </row>
    <row r="5" customFormat="false" ht="15" hidden="false" customHeight="false" outlineLevel="0" collapsed="false">
      <c r="B5" s="7" t="s">
        <v>18</v>
      </c>
      <c r="C5" s="10" t="n">
        <f aca="false">SUM(C9:C21)</f>
        <v>18000</v>
      </c>
      <c r="E5" s="7" t="s">
        <v>19</v>
      </c>
      <c r="F5" s="10" t="n">
        <f aca="false">IF(F4=0,0,C5/F4)</f>
        <v>180</v>
      </c>
    </row>
    <row r="6" customFormat="false" ht="15" hidden="false" customHeight="false" outlineLevel="0" collapsed="false">
      <c r="B6" s="7" t="s">
        <v>20</v>
      </c>
      <c r="C6" s="10" t="n">
        <f aca="false">C4-C5</f>
        <v>2000</v>
      </c>
      <c r="E6" s="7" t="s">
        <v>21</v>
      </c>
      <c r="F6" s="11" t="n">
        <f aca="false">IF(C5=0,0,SUMIF(G9:G21,"Pagado",C9:C21)/C5)</f>
        <v>0.25</v>
      </c>
    </row>
    <row r="8" customFormat="false" ht="27.75" hidden="false" customHeight="true" outlineLevel="0" collapsed="false">
      <c r="B8" s="12" t="s">
        <v>22</v>
      </c>
      <c r="C8" s="12" t="s">
        <v>18</v>
      </c>
      <c r="D8" s="12" t="s">
        <v>23</v>
      </c>
      <c r="E8" s="12" t="s">
        <v>24</v>
      </c>
      <c r="F8" s="12" t="s">
        <v>25</v>
      </c>
      <c r="G8" s="12" t="s">
        <v>26</v>
      </c>
    </row>
    <row r="9" customFormat="false" ht="15" hidden="false" customHeight="false" outlineLevel="0" collapsed="false">
      <c r="B9" s="13" t="s">
        <v>27</v>
      </c>
      <c r="C9" s="14" t="n">
        <v>7200</v>
      </c>
      <c r="D9" s="15" t="n">
        <f aca="false">IF($C$5=0,0,C9/$C$5)</f>
        <v>0.4</v>
      </c>
      <c r="E9" s="14" t="n">
        <v>7010</v>
      </c>
      <c r="F9" s="16" t="n">
        <f aca="false">C9-N(E9)</f>
        <v>190</v>
      </c>
      <c r="G9" s="17" t="s">
        <v>28</v>
      </c>
    </row>
    <row r="10" customFormat="false" ht="15" hidden="false" customHeight="false" outlineLevel="0" collapsed="false">
      <c r="B10" s="18" t="s">
        <v>29</v>
      </c>
      <c r="C10" s="14" t="n">
        <v>2160</v>
      </c>
      <c r="D10" s="15" t="n">
        <f aca="false">IF($C$5=0,0,C10/$C$5)</f>
        <v>0.12</v>
      </c>
      <c r="E10" s="14" t="n">
        <v>2200</v>
      </c>
      <c r="F10" s="16" t="n">
        <f aca="false">C10-N(E10)</f>
        <v>-40</v>
      </c>
      <c r="G10" s="17" t="s">
        <v>30</v>
      </c>
    </row>
    <row r="11" customFormat="false" ht="15" hidden="false" customHeight="false" outlineLevel="0" collapsed="false">
      <c r="B11" s="13" t="s">
        <v>31</v>
      </c>
      <c r="C11" s="14" t="n">
        <v>1800</v>
      </c>
      <c r="D11" s="15" t="n">
        <f aca="false">IF($C$5=0,0,C11/$C$5)</f>
        <v>0.1</v>
      </c>
      <c r="E11" s="14" t="n">
        <v>1750</v>
      </c>
      <c r="F11" s="16" t="n">
        <f aca="false">C11-N(E11)</f>
        <v>50</v>
      </c>
      <c r="G11" s="17" t="s">
        <v>28</v>
      </c>
    </row>
    <row r="12" customFormat="false" ht="15" hidden="false" customHeight="false" outlineLevel="0" collapsed="false">
      <c r="B12" s="18" t="s">
        <v>32</v>
      </c>
      <c r="C12" s="14" t="n">
        <v>1440</v>
      </c>
      <c r="D12" s="15" t="n">
        <f aca="false">IF($C$5=0,0,C12/$C$5)</f>
        <v>0.08</v>
      </c>
      <c r="E12" s="14" t="n">
        <v>1520</v>
      </c>
      <c r="F12" s="16" t="n">
        <f aca="false">C12-N(E12)</f>
        <v>-80</v>
      </c>
      <c r="G12" s="17" t="s">
        <v>30</v>
      </c>
    </row>
    <row r="13" customFormat="false" ht="15" hidden="false" customHeight="false" outlineLevel="0" collapsed="false">
      <c r="B13" s="13" t="s">
        <v>33</v>
      </c>
      <c r="C13" s="14" t="n">
        <v>1080</v>
      </c>
      <c r="D13" s="15" t="n">
        <f aca="false">IF($C$5=0,0,C13/$C$5)</f>
        <v>0.06</v>
      </c>
      <c r="E13" s="14" t="n">
        <v>1080</v>
      </c>
      <c r="F13" s="16" t="n">
        <f aca="false">C13-N(E13)</f>
        <v>0</v>
      </c>
      <c r="G13" s="17" t="s">
        <v>28</v>
      </c>
    </row>
    <row r="14" customFormat="false" ht="15" hidden="false" customHeight="false" outlineLevel="0" collapsed="false">
      <c r="B14" s="18" t="s">
        <v>34</v>
      </c>
      <c r="C14" s="14" t="n">
        <v>1080</v>
      </c>
      <c r="D14" s="15" t="n">
        <f aca="false">IF($C$5=0,0,C14/$C$5)</f>
        <v>0.06</v>
      </c>
      <c r="E14" s="14"/>
      <c r="F14" s="16" t="n">
        <f aca="false">C14-N(E14)</f>
        <v>1080</v>
      </c>
      <c r="G14" s="17" t="s">
        <v>35</v>
      </c>
    </row>
    <row r="15" customFormat="false" ht="15" hidden="false" customHeight="false" outlineLevel="0" collapsed="false">
      <c r="B15" s="13" t="s">
        <v>36</v>
      </c>
      <c r="C15" s="14" t="n">
        <v>540</v>
      </c>
      <c r="D15" s="15" t="n">
        <f aca="false">IF($C$5=0,0,C15/$C$5)</f>
        <v>0.03</v>
      </c>
      <c r="E15" s="14"/>
      <c r="F15" s="16" t="n">
        <f aca="false">C15-N(E15)</f>
        <v>540</v>
      </c>
      <c r="G15" s="17" t="s">
        <v>35</v>
      </c>
    </row>
    <row r="16" customFormat="false" ht="15" hidden="false" customHeight="false" outlineLevel="0" collapsed="false">
      <c r="B16" s="18" t="s">
        <v>37</v>
      </c>
      <c r="C16" s="14" t="n">
        <v>540</v>
      </c>
      <c r="D16" s="15" t="n">
        <f aca="false">IF($C$5=0,0,C16/$C$5)</f>
        <v>0.03</v>
      </c>
      <c r="E16" s="14" t="n">
        <v>560</v>
      </c>
      <c r="F16" s="16" t="n">
        <f aca="false">C16-N(E16)</f>
        <v>-20</v>
      </c>
      <c r="G16" s="17" t="s">
        <v>30</v>
      </c>
    </row>
    <row r="17" customFormat="false" ht="15" hidden="false" customHeight="false" outlineLevel="0" collapsed="false">
      <c r="B17" s="13" t="s">
        <v>38</v>
      </c>
      <c r="C17" s="14" t="n">
        <v>360</v>
      </c>
      <c r="D17" s="15" t="n">
        <f aca="false">IF($C$5=0,0,C17/$C$5)</f>
        <v>0.02</v>
      </c>
      <c r="E17" s="14"/>
      <c r="F17" s="16" t="n">
        <f aca="false">C17-N(E17)</f>
        <v>360</v>
      </c>
      <c r="G17" s="17" t="s">
        <v>35</v>
      </c>
    </row>
    <row r="18" customFormat="false" ht="15" hidden="false" customHeight="false" outlineLevel="0" collapsed="false">
      <c r="B18" s="18" t="s">
        <v>39</v>
      </c>
      <c r="C18" s="14" t="n">
        <v>360</v>
      </c>
      <c r="D18" s="15" t="n">
        <f aca="false">IF($C$5=0,0,C18/$C$5)</f>
        <v>0.02</v>
      </c>
      <c r="E18" s="14" t="n">
        <v>340</v>
      </c>
      <c r="F18" s="16" t="n">
        <f aca="false">C18-N(E18)</f>
        <v>20</v>
      </c>
      <c r="G18" s="17" t="s">
        <v>30</v>
      </c>
    </row>
    <row r="19" customFormat="false" ht="15" hidden="false" customHeight="false" outlineLevel="0" collapsed="false">
      <c r="B19" s="13" t="s">
        <v>40</v>
      </c>
      <c r="C19" s="14" t="n">
        <v>360</v>
      </c>
      <c r="D19" s="15" t="n">
        <f aca="false">IF($C$5=0,0,C19/$C$5)</f>
        <v>0.02</v>
      </c>
      <c r="E19" s="14"/>
      <c r="F19" s="16" t="n">
        <f aca="false">C19-N(E19)</f>
        <v>360</v>
      </c>
      <c r="G19" s="17" t="s">
        <v>35</v>
      </c>
    </row>
    <row r="20" customFormat="false" ht="15" hidden="false" customHeight="false" outlineLevel="0" collapsed="false">
      <c r="B20" s="18" t="s">
        <v>41</v>
      </c>
      <c r="C20" s="14" t="n">
        <v>360</v>
      </c>
      <c r="D20" s="15" t="n">
        <f aca="false">IF($C$5=0,0,C20/$C$5)</f>
        <v>0.02</v>
      </c>
      <c r="E20" s="14"/>
      <c r="F20" s="16" t="n">
        <f aca="false">C20-N(E20)</f>
        <v>360</v>
      </c>
      <c r="G20" s="17" t="s">
        <v>35</v>
      </c>
    </row>
    <row r="21" customFormat="false" ht="15" hidden="false" customHeight="false" outlineLevel="0" collapsed="false">
      <c r="B21" s="13" t="s">
        <v>42</v>
      </c>
      <c r="C21" s="14" t="n">
        <v>720</v>
      </c>
      <c r="D21" s="15" t="n">
        <f aca="false">IF($C$5=0,0,C21/$C$5)</f>
        <v>0.04</v>
      </c>
      <c r="E21" s="14"/>
      <c r="F21" s="16" t="n">
        <f aca="false">C21-N(E21)</f>
        <v>720</v>
      </c>
      <c r="G21" s="17" t="s">
        <v>35</v>
      </c>
    </row>
    <row r="22" customFormat="false" ht="15" hidden="false" customHeight="false" outlineLevel="0" collapsed="false">
      <c r="B22" s="19" t="s">
        <v>43</v>
      </c>
      <c r="C22" s="20" t="n">
        <f aca="false">SUM(C9:C21)</f>
        <v>18000</v>
      </c>
      <c r="D22" s="21" t="n">
        <f aca="false">IF($C$5=0,0,SUM(C9:C21)/$C$5)</f>
        <v>1</v>
      </c>
      <c r="E22" s="20" t="n">
        <f aca="false">SUM(E9:E21)</f>
        <v>14460</v>
      </c>
      <c r="F22" s="20" t="n">
        <f aca="false">SUM(F9:F21)</f>
        <v>3540</v>
      </c>
      <c r="G22" s="19"/>
    </row>
  </sheetData>
  <mergeCells count="1">
    <mergeCell ref="B2:G2"/>
  </mergeCells>
  <conditionalFormatting sqref="F9:F21">
    <cfRule type="cellIs" priority="2" operator="lessThan" aboveAverage="0" equalAverage="0" bottom="0" percent="0" rank="0" text="" dxfId="0">
      <formula>0</formula>
    </cfRule>
  </conditionalFormatting>
  <conditionalFormatting sqref="C6">
    <cfRule type="cellIs" priority="3" operator="lessThan" aboveAverage="0" equalAverage="0" bottom="0" percent="0" rank="0" text="" dxfId="0">
      <formula>0</formula>
    </cfRule>
  </conditionalFormatting>
  <conditionalFormatting sqref="G9:G21">
    <cfRule type="expression" priority="4" aboveAverage="0" equalAverage="0" bottom="0" percent="0" rank="0" text="" dxfId="1">
      <formula>$G9="Pagado"</formula>
    </cfRule>
    <cfRule type="expression" priority="5" aboveAverage="0" equalAverage="0" bottom="0" percent="0" rank="0" text="" dxfId="2">
      <formula>$G9="Reservado"</formula>
    </cfRule>
  </conditionalFormatting>
  <dataValidations count="1">
    <dataValidation allowBlank="true" error="Elige: Pendiente, Reservado o Pagado" errorStyle="stop" operator="between" prompt="Selecciona el estado" showDropDown="false" showErrorMessage="false" showInputMessage="false" sqref="G9:G21" type="list">
      <formula1>"Pendiente,Reservado,Pagado"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4"/>
    <col collapsed="false" customWidth="true" hidden="false" outlineLevel="0" max="5" min="5" style="0" width="26"/>
    <col collapsed="false" customWidth="true" hidden="false" outlineLevel="0" max="6" min="6" style="0" width="16"/>
  </cols>
  <sheetData>
    <row r="2" customFormat="false" ht="30" hidden="false" customHeight="true" outlineLevel="0" collapsed="false">
      <c r="B2" s="6" t="s">
        <v>44</v>
      </c>
      <c r="C2" s="6"/>
      <c r="D2" s="6"/>
      <c r="E2" s="6"/>
      <c r="F2" s="6"/>
    </row>
    <row r="4" customFormat="false" ht="15" hidden="false" customHeight="false" outlineLevel="0" collapsed="false">
      <c r="B4" s="7" t="s">
        <v>45</v>
      </c>
      <c r="C4" s="22" t="n">
        <f aca="false">Presupuesto!C4</f>
        <v>20000</v>
      </c>
      <c r="E4" s="23" t="s">
        <v>22</v>
      </c>
      <c r="F4" s="23" t="s">
        <v>46</v>
      </c>
    </row>
    <row r="5" customFormat="false" ht="15" hidden="false" customHeight="false" outlineLevel="0" collapsed="false">
      <c r="B5" s="7" t="s">
        <v>47</v>
      </c>
      <c r="C5" s="22" t="n">
        <f aca="false">Presupuesto!C5</f>
        <v>18000</v>
      </c>
      <c r="E5" s="24" t="str">
        <f aca="false">Presupuesto!B9</f>
        <v>Banquete y catering</v>
      </c>
      <c r="F5" s="25" t="n">
        <f aca="false">Presupuesto!C9</f>
        <v>7200</v>
      </c>
    </row>
    <row r="6" customFormat="false" ht="15" hidden="false" customHeight="false" outlineLevel="0" collapsed="false">
      <c r="B6" s="7" t="s">
        <v>48</v>
      </c>
      <c r="C6" s="22" t="n">
        <f aca="false">Presupuesto!E22</f>
        <v>14460</v>
      </c>
      <c r="E6" s="24" t="str">
        <f aca="false">Presupuesto!B10</f>
        <v>Lugar / finca</v>
      </c>
      <c r="F6" s="25" t="n">
        <f aca="false">Presupuesto!C10</f>
        <v>2160</v>
      </c>
    </row>
    <row r="7" customFormat="false" ht="15" hidden="false" customHeight="false" outlineLevel="0" collapsed="false">
      <c r="B7" s="7" t="s">
        <v>49</v>
      </c>
      <c r="C7" s="22" t="n">
        <f aca="false">Presupuesto!F22</f>
        <v>3540</v>
      </c>
      <c r="E7" s="24" t="str">
        <f aca="false">Presupuesto!B11</f>
        <v>Fotografía y vídeo</v>
      </c>
      <c r="F7" s="25" t="n">
        <f aca="false">Presupuesto!C11</f>
        <v>1800</v>
      </c>
    </row>
    <row r="8" customFormat="false" ht="15" hidden="false" customHeight="false" outlineLevel="0" collapsed="false">
      <c r="B8" s="7" t="s">
        <v>19</v>
      </c>
      <c r="C8" s="22" t="n">
        <f aca="false">Presupuesto!F5</f>
        <v>180</v>
      </c>
      <c r="E8" s="24" t="str">
        <f aca="false">Presupuesto!B12</f>
        <v>Vestido y traje</v>
      </c>
      <c r="F8" s="25" t="n">
        <f aca="false">Presupuesto!C12</f>
        <v>1440</v>
      </c>
    </row>
    <row r="9" customFormat="false" ht="15" hidden="false" customHeight="false" outlineLevel="0" collapsed="false">
      <c r="B9" s="7" t="s">
        <v>21</v>
      </c>
      <c r="C9" s="26" t="n">
        <f aca="false">Presupuesto!F6</f>
        <v>0.25</v>
      </c>
      <c r="E9" s="24" t="str">
        <f aca="false">Presupuesto!B13</f>
        <v>Música / DJ</v>
      </c>
      <c r="F9" s="25" t="n">
        <f aca="false">Presupuesto!C13</f>
        <v>1080</v>
      </c>
    </row>
    <row r="10" customFormat="false" ht="15" hidden="false" customHeight="false" outlineLevel="0" collapsed="false">
      <c r="E10" s="24" t="str">
        <f aca="false">Presupuesto!B14</f>
        <v>Flores y decoración</v>
      </c>
      <c r="F10" s="25" t="n">
        <f aca="false">Presupuesto!C14</f>
        <v>1080</v>
      </c>
    </row>
    <row r="11" customFormat="false" ht="15" hidden="false" customHeight="false" outlineLevel="0" collapsed="false">
      <c r="E11" s="24" t="str">
        <f aca="false">Presupuesto!B15</f>
        <v>Detalles invitados</v>
      </c>
      <c r="F11" s="25" t="n">
        <f aca="false">Presupuesto!C15</f>
        <v>540</v>
      </c>
    </row>
    <row r="12" customFormat="false" ht="15" hidden="false" customHeight="false" outlineLevel="0" collapsed="false">
      <c r="E12" s="24" t="str">
        <f aca="false">Presupuesto!B16</f>
        <v>Anillos</v>
      </c>
      <c r="F12" s="25" t="n">
        <f aca="false">Presupuesto!C16</f>
        <v>540</v>
      </c>
    </row>
    <row r="13" customFormat="false" ht="15" hidden="false" customHeight="false" outlineLevel="0" collapsed="false">
      <c r="E13" s="24" t="str">
        <f aca="false">Presupuesto!B17</f>
        <v>Peluquería y maquillaje</v>
      </c>
      <c r="F13" s="25" t="n">
        <f aca="false">Presupuesto!C17</f>
        <v>360</v>
      </c>
    </row>
    <row r="14" customFormat="false" ht="15" hidden="false" customHeight="false" outlineLevel="0" collapsed="false">
      <c r="E14" s="24" t="str">
        <f aca="false">Presupuesto!B18</f>
        <v>Invitaciones y papelería</v>
      </c>
      <c r="F14" s="25" t="n">
        <f aca="false">Presupuesto!C18</f>
        <v>360</v>
      </c>
    </row>
    <row r="15" customFormat="false" ht="15" hidden="false" customHeight="false" outlineLevel="0" collapsed="false">
      <c r="E15" s="24" t="str">
        <f aca="false">Presupuesto!B19</f>
        <v>Transporte</v>
      </c>
      <c r="F15" s="25" t="n">
        <f aca="false">Presupuesto!C19</f>
        <v>360</v>
      </c>
    </row>
    <row r="16" customFormat="false" ht="15" hidden="false" customHeight="false" outlineLevel="0" collapsed="false">
      <c r="E16" s="24" t="str">
        <f aca="false">Presupuesto!B20</f>
        <v>Tarta</v>
      </c>
      <c r="F16" s="25" t="n">
        <f aca="false">Presupuesto!C20</f>
        <v>360</v>
      </c>
    </row>
    <row r="17" customFormat="false" ht="15" hidden="false" customHeight="false" outlineLevel="0" collapsed="false">
      <c r="E17" s="24" t="str">
        <f aca="false">Presupuesto!B21</f>
        <v>Imprevistos</v>
      </c>
      <c r="F17" s="25" t="n">
        <f aca="false">Presupuesto!C21</f>
        <v>720</v>
      </c>
    </row>
  </sheetData>
  <mergeCells count="1">
    <mergeCell ref="B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2026-08-10T16:13:48Z</dcterms:created>
  <dc:creator>openpyxl</dc:creator>
  <dc:description/>
  <dc:language>es-ES</dc:language>
  <cp:lastModifiedBy/>
  <dcterms:modified xsi:type="dcterms:W3CDTF">2026-08-10T16:13:48Z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