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Panel" sheetId="3" state="visible" r:id="rId3"/>
    <sheet xmlns:r="http://schemas.openxmlformats.org/officeDocument/2006/relationships" name="Presupues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color rgb="00111827"/>
      <sz val="11"/>
    </font>
    <font>
      <name val="Arial"/>
      <color rgb="00111827"/>
      <sz val="10"/>
    </font>
    <font>
      <name val="Arial"/>
      <color rgb="006B7280"/>
      <sz val="9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ECFDF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8" fillId="0" borderId="0" pivotButton="0" quotePrefix="0" xfId="0"/>
    <xf numFmtId="0" fontId="2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8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2" borderId="0" pivotButton="0" quotePrefix="0" xfId="0"/>
    <xf numFmtId="0" fontId="7" fillId="0" borderId="0" pivotButton="0" quotePrefix="0" xfId="0"/>
    <xf numFmtId="164" fontId="6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4" fillId="5" borderId="1" applyProtection="1" pivotButton="0" quotePrefix="0" xfId="0">
      <protection locked="0" hidden="0"/>
    </xf>
    <xf numFmtId="164" fontId="4" fillId="5" borderId="1" applyProtection="1" pivotButton="0" quotePrefix="0" xfId="0">
      <protection locked="0" hidden="0"/>
    </xf>
    <xf numFmtId="0" fontId="6" fillId="6" borderId="1" pivotButton="0" quotePrefix="0" xfId="0"/>
    <xf numFmtId="164" fontId="6" fillId="6" borderId="1" pivotButton="0" quotePrefix="0" xfId="0"/>
    <xf numFmtId="164" fontId="6" fillId="0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gastos mes a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'Presupuesto'!B13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'Presupuesto'!$C$16:$N$16</f>
            </numRef>
          </cat>
          <val>
            <numRef>
              <f>'Presupuesto'!$C$13:$N$13</f>
            </numRef>
          </val>
        </ser>
        <ser>
          <idx val="1"/>
          <order val="1"/>
          <tx>
            <strRef>
              <f>'Presupuesto'!B47</f>
            </strRef>
          </tx>
          <spPr>
            <a:ln xmlns:a="http://schemas.openxmlformats.org/drawingml/2006/main">
              <a:prstDash val="solid"/>
            </a:ln>
          </spPr>
          <cat>
            <numRef>
              <f>'Presupuesto'!$C$16:$N$16</f>
            </numRef>
          </cat>
          <val>
            <numRef>
              <f>'Presupuesto'!$C$47:$N$47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gasto anual</a:t>
            </a:r>
          </a:p>
        </rich>
      </tx>
    </title>
    <plotArea>
      <doughnutChart>
        <varyColors val="1"/>
        <ser>
          <idx val="0"/>
          <order val="0"/>
          <tx>
            <strRef>
              <f>'Panel'!F4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'Panel'!$E$5:$E$12</f>
            </numRef>
          </cat>
          <val>
            <numRef>
              <f>'Panel'!$F$5:$F$12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32</row>
      <rowOff>0</rowOff>
    </from>
    <ext cx="39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Presupuesto familiar · año completo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Ve a la hoja «Presupuesto». Arriba escribe tus fuentes de ingreso y lo que entra cada mes.</t>
        </is>
      </c>
    </row>
    <row r="7" ht="18" customHeight="1">
      <c r="B7" s="4" t="inlineStr">
        <is>
          <t>2.  En la tabla de gastos, elige una categoría del desplegable o escribe la tuya. Hay 30 filas libres.</t>
        </is>
      </c>
    </row>
    <row r="8" ht="18" customHeight="1">
      <c r="B8" s="4" t="inlineStr">
        <is>
          <t>3.  Rellena lo que gastas cada mes. El total del año, la media mensual y los totales se calculan solos.</t>
        </is>
      </c>
    </row>
    <row r="9" ht="18" customHeight="1">
      <c r="B9" s="4" t="inlineStr">
        <is>
          <t>4.  En «Presup./mes» pon lo que te gustaría gastar. La última columna te dice cuánto te desvías.</t>
        </is>
      </c>
    </row>
    <row r="10" ht="18" customHeight="1">
      <c r="B10" s="4" t="inlineStr">
        <is>
          <t>5.  Las cifras en rojo son avisos: te has pasado del presupuesto o el mes cerró en negativo.</t>
        </is>
      </c>
    </row>
    <row r="11" ht="18" customHeight="1">
      <c r="B11" s="4" t="inlineStr">
        <is>
          <t>6.  La hoja «Panel» resume el año y te enseña en qué ocho categorías se te va el dinero.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El desplegable de categorías es una sugerencia: puedes escribir cualquier otra cosa encima.</t>
        </is>
      </c>
    </row>
    <row r="19">
      <c r="B19" s="6" t="inlineStr">
        <is>
          <t>Para añadir más filas de gasto, desprotege la hoja y copia una fila entera hacia abajo (las fórmulas se ajustan solas).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</cols>
  <sheetData>
    <row r="1">
      <c r="A1" t="inlineStr">
        <is>
          <t>Categorías sugeridas</t>
        </is>
      </c>
      <c r="B1" t="inlineStr">
        <is>
          <t>Auxiliar ranking (no tocar)</t>
        </is>
      </c>
    </row>
    <row r="2">
      <c r="A2" t="inlineStr">
        <is>
          <t>Vivienda (alquiler/hipoteca)</t>
        </is>
      </c>
      <c r="B2">
        <f>IF(Presupuesto!B17="","",Presupuesto!O17+ROW()/100000)</f>
        <v/>
      </c>
    </row>
    <row r="3">
      <c r="A3" t="inlineStr">
        <is>
          <t>Comunidad</t>
        </is>
      </c>
      <c r="B3">
        <f>IF(Presupuesto!B18="","",Presupuesto!O18+ROW()/100000)</f>
        <v/>
      </c>
    </row>
    <row r="4">
      <c r="A4" t="inlineStr">
        <is>
          <t>Luz</t>
        </is>
      </c>
      <c r="B4">
        <f>IF(Presupuesto!B19="","",Presupuesto!O19+ROW()/100000)</f>
        <v/>
      </c>
    </row>
    <row r="5">
      <c r="A5" t="inlineStr">
        <is>
          <t>Agua</t>
        </is>
      </c>
      <c r="B5">
        <f>IF(Presupuesto!B20="","",Presupuesto!O20+ROW()/100000)</f>
        <v/>
      </c>
    </row>
    <row r="6">
      <c r="A6" t="inlineStr">
        <is>
          <t>Gas</t>
        </is>
      </c>
      <c r="B6">
        <f>IF(Presupuesto!B21="","",Presupuesto!O21+ROW()/100000)</f>
        <v/>
      </c>
    </row>
    <row r="7">
      <c r="A7" t="inlineStr">
        <is>
          <t>Internet y móvil</t>
        </is>
      </c>
      <c r="B7">
        <f>IF(Presupuesto!B22="","",Presupuesto!O22+ROW()/100000)</f>
        <v/>
      </c>
    </row>
    <row r="8">
      <c r="A8" t="inlineStr">
        <is>
          <t>Seguros</t>
        </is>
      </c>
      <c r="B8">
        <f>IF(Presupuesto!B23="","",Presupuesto!O23+ROW()/100000)</f>
        <v/>
      </c>
    </row>
    <row r="9">
      <c r="A9" t="inlineStr">
        <is>
          <t>IBI y tasas</t>
        </is>
      </c>
      <c r="B9">
        <f>IF(Presupuesto!B24="","",Presupuesto!O24+ROW()/100000)</f>
        <v/>
      </c>
    </row>
    <row r="10">
      <c r="A10" t="inlineStr">
        <is>
          <t>Alimentación</t>
        </is>
      </c>
      <c r="B10">
        <f>IF(Presupuesto!B25="","",Presupuesto!O25+ROW()/100000)</f>
        <v/>
      </c>
    </row>
    <row r="11">
      <c r="A11" t="inlineStr">
        <is>
          <t>Compra online</t>
        </is>
      </c>
      <c r="B11">
        <f>IF(Presupuesto!B26="","",Presupuesto!O26+ROW()/100000)</f>
        <v/>
      </c>
    </row>
    <row r="12">
      <c r="A12" t="inlineStr">
        <is>
          <t>Restaurantes</t>
        </is>
      </c>
      <c r="B12">
        <f>IF(Presupuesto!B27="","",Presupuesto!O27+ROW()/100000)</f>
        <v/>
      </c>
    </row>
    <row r="13">
      <c r="A13" t="inlineStr">
        <is>
          <t>Transporte público</t>
        </is>
      </c>
      <c r="B13">
        <f>IF(Presupuesto!B28="","",Presupuesto!O28+ROW()/100000)</f>
        <v/>
      </c>
    </row>
    <row r="14">
      <c r="A14" t="inlineStr">
        <is>
          <t>Combustible</t>
        </is>
      </c>
      <c r="B14">
        <f>IF(Presupuesto!B29="","",Presupuesto!O29+ROW()/100000)</f>
        <v/>
      </c>
    </row>
    <row r="15">
      <c r="A15" t="inlineStr">
        <is>
          <t>Coche (seguro y mantenimiento)</t>
        </is>
      </c>
      <c r="B15">
        <f>IF(Presupuesto!B30="","",Presupuesto!O30+ROW()/100000)</f>
        <v/>
      </c>
    </row>
    <row r="16">
      <c r="A16" t="inlineStr">
        <is>
          <t>Salud</t>
        </is>
      </c>
      <c r="B16">
        <f>IF(Presupuesto!B31="","",Presupuesto!O31+ROW()/100000)</f>
        <v/>
      </c>
    </row>
    <row r="17">
      <c r="A17" t="inlineStr">
        <is>
          <t>Farmacia</t>
        </is>
      </c>
      <c r="B17">
        <f>IF(Presupuesto!B32="","",Presupuesto!O32+ROW()/100000)</f>
        <v/>
      </c>
    </row>
    <row r="18">
      <c r="A18" t="inlineStr">
        <is>
          <t>Educación</t>
        </is>
      </c>
      <c r="B18">
        <f>IF(Presupuesto!B33="","",Presupuesto!O33+ROW()/100000)</f>
        <v/>
      </c>
    </row>
    <row r="19">
      <c r="A19" t="inlineStr">
        <is>
          <t>Guardería</t>
        </is>
      </c>
      <c r="B19">
        <f>IF(Presupuesto!B34="","",Presupuesto!O34+ROW()/100000)</f>
        <v/>
      </c>
    </row>
    <row r="20">
      <c r="A20" t="inlineStr">
        <is>
          <t>Ropa y calzado</t>
        </is>
      </c>
      <c r="B20">
        <f>IF(Presupuesto!B35="","",Presupuesto!O35+ROW()/100000)</f>
        <v/>
      </c>
    </row>
    <row r="21">
      <c r="A21" t="inlineStr">
        <is>
          <t>Ocio y cultura</t>
        </is>
      </c>
      <c r="B21">
        <f>IF(Presupuesto!B36="","",Presupuesto!O36+ROW()/100000)</f>
        <v/>
      </c>
    </row>
    <row r="22">
      <c r="A22" t="inlineStr">
        <is>
          <t>Suscripciones</t>
        </is>
      </c>
      <c r="B22">
        <f>IF(Presupuesto!B37="","",Presupuesto!O37+ROW()/100000)</f>
        <v/>
      </c>
    </row>
    <row r="23">
      <c r="A23" t="inlineStr">
        <is>
          <t>Gimnasio y deporte</t>
        </is>
      </c>
      <c r="B23">
        <f>IF(Presupuesto!B38="","",Presupuesto!O38+ROW()/100000)</f>
        <v/>
      </c>
    </row>
    <row r="24">
      <c r="A24" t="inlineStr">
        <is>
          <t>Viajes y vacaciones</t>
        </is>
      </c>
      <c r="B24">
        <f>IF(Presupuesto!B39="","",Presupuesto!O39+ROW()/100000)</f>
        <v/>
      </c>
    </row>
    <row r="25">
      <c r="A25" t="inlineStr">
        <is>
          <t>Regalos</t>
        </is>
      </c>
      <c r="B25">
        <f>IF(Presupuesto!B40="","",Presupuesto!O40+ROW()/100000)</f>
        <v/>
      </c>
    </row>
    <row r="26">
      <c r="A26" t="inlineStr">
        <is>
          <t>Mascotas</t>
        </is>
      </c>
      <c r="B26">
        <f>IF(Presupuesto!B41="","",Presupuesto!O41+ROW()/100000)</f>
        <v/>
      </c>
    </row>
    <row r="27">
      <c r="A27" t="inlineStr">
        <is>
          <t>Peluquería y cuidado personal</t>
        </is>
      </c>
      <c r="B27">
        <f>IF(Presupuesto!B42="","",Presupuesto!O42+ROW()/100000)</f>
        <v/>
      </c>
    </row>
    <row r="28">
      <c r="A28" t="inlineStr">
        <is>
          <t>Hogar y menaje</t>
        </is>
      </c>
      <c r="B28">
        <f>IF(Presupuesto!B43="","",Presupuesto!O43+ROW()/100000)</f>
        <v/>
      </c>
    </row>
    <row r="29">
      <c r="A29" t="inlineStr">
        <is>
          <t>Préstamos</t>
        </is>
      </c>
      <c r="B29">
        <f>IF(Presupuesto!B44="","",Presupuesto!O44+ROW()/100000)</f>
        <v/>
      </c>
    </row>
    <row r="30">
      <c r="A30" t="inlineStr">
        <is>
          <t>Ahorro</t>
        </is>
      </c>
      <c r="B30">
        <f>IF(Presupuesto!B45="","",Presupuesto!O45+ROW()/100000)</f>
        <v/>
      </c>
    </row>
    <row r="31">
      <c r="A31" t="inlineStr">
        <is>
          <t>Imprevistos</t>
        </is>
      </c>
      <c r="B31">
        <f>IF(Presupuesto!B46="","",Presupuesto!O46+ROW()/100000)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I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30" customWidth="1" min="5" max="5"/>
    <col width="14" customWidth="1" min="6" max="6"/>
  </cols>
  <sheetData>
    <row r="2" ht="34" customHeight="1">
      <c r="B2" s="1" t="inlineStr">
        <is>
          <t>PANEL · RESUMEN DEL AÑO</t>
        </is>
      </c>
      <c r="C2" s="8" t="n"/>
      <c r="D2" s="8" t="n"/>
      <c r="E2" s="8" t="n"/>
      <c r="F2" s="8" t="n"/>
      <c r="G2" s="8" t="n"/>
      <c r="H2" s="8" t="n"/>
      <c r="I2" s="8" t="n"/>
    </row>
    <row r="3">
      <c r="E3" s="3" t="inlineStr">
        <is>
          <t>Dónde se va el dinero (8 categorías con más gasto)</t>
        </is>
      </c>
    </row>
    <row r="4" ht="30" customHeight="1">
      <c r="B4" s="9" t="inlineStr">
        <is>
          <t>Ingresos del año</t>
        </is>
      </c>
      <c r="C4" s="10">
        <f>Presupuesto!O13</f>
        <v/>
      </c>
      <c r="E4" s="11" t="inlineStr">
        <is>
          <t>Categoría</t>
        </is>
      </c>
      <c r="F4" s="11" t="inlineStr">
        <is>
          <t>Total año</t>
        </is>
      </c>
    </row>
    <row r="5">
      <c r="B5" s="9" t="inlineStr">
        <is>
          <t>Gastos del año</t>
        </is>
      </c>
      <c r="C5" s="10">
        <f>Presupuesto!O47</f>
        <v/>
      </c>
      <c r="E5" s="12">
        <f>IFERROR(INDEX(Presupuesto!$B$17:$B$46,MATCH(LARGE(Listas!$B$2:$B$31,1),Listas!$B$2:$B$31,0)),"")</f>
        <v/>
      </c>
      <c r="F5" s="13">
        <f>IFERROR(INDEX(Presupuesto!$O$17:$O$46,MATCH(LARGE(Listas!$B$2:$B$31,1),Listas!$B$2:$B$31,0)),"")</f>
        <v/>
      </c>
    </row>
    <row r="6">
      <c r="B6" s="9" t="inlineStr">
        <is>
          <t>Balance del año</t>
        </is>
      </c>
      <c r="C6" s="10">
        <f>Presupuesto!O13-Presupuesto!O47</f>
        <v/>
      </c>
      <c r="E6" s="12">
        <f>IFERROR(INDEX(Presupuesto!$B$17:$B$46,MATCH(LARGE(Listas!$B$2:$B$31,2),Listas!$B$2:$B$31,0)),"")</f>
        <v/>
      </c>
      <c r="F6" s="13">
        <f>IFERROR(INDEX(Presupuesto!$O$17:$O$46,MATCH(LARGE(Listas!$B$2:$B$31,2),Listas!$B$2:$B$31,0)),"")</f>
        <v/>
      </c>
    </row>
    <row r="7">
      <c r="B7" s="9" t="inlineStr">
        <is>
          <t>% de ahorro</t>
        </is>
      </c>
      <c r="C7" s="14">
        <f>IF(Presupuesto!O13=0,"",(Presupuesto!O13-Presupuesto!O47)/Presupuesto!O13)</f>
        <v/>
      </c>
      <c r="E7" s="12">
        <f>IFERROR(INDEX(Presupuesto!$B$17:$B$46,MATCH(LARGE(Listas!$B$2:$B$31,3),Listas!$B$2:$B$31,0)),"")</f>
        <v/>
      </c>
      <c r="F7" s="13">
        <f>IFERROR(INDEX(Presupuesto!$O$17:$O$46,MATCH(LARGE(Listas!$B$2:$B$31,3),Listas!$B$2:$B$31,0)),"")</f>
        <v/>
      </c>
    </row>
    <row r="8">
      <c r="B8" s="9" t="inlineStr">
        <is>
          <t>Gasto medio al mes</t>
        </is>
      </c>
      <c r="C8" s="10">
        <f>IFERROR(AVERAGE(Presupuesto!C47:N47),"")</f>
        <v/>
      </c>
      <c r="E8" s="12">
        <f>IFERROR(INDEX(Presupuesto!$B$17:$B$46,MATCH(LARGE(Listas!$B$2:$B$31,4),Listas!$B$2:$B$31,0)),"")</f>
        <v/>
      </c>
      <c r="F8" s="13">
        <f>IFERROR(INDEX(Presupuesto!$O$17:$O$46,MATCH(LARGE(Listas!$B$2:$B$31,4),Listas!$B$2:$B$31,0)),"")</f>
        <v/>
      </c>
    </row>
    <row r="9">
      <c r="B9" s="9" t="inlineStr">
        <is>
          <t>Mes de más gasto</t>
        </is>
      </c>
      <c r="C9" s="15">
        <f>IFERROR(INDEX(Presupuesto!$C$16:$N$16,MATCH(MAX(Presupuesto!$C$47:$N$47),Presupuesto!$C$47:$N$47,0)),"")</f>
        <v/>
      </c>
      <c r="E9" s="12">
        <f>IFERROR(INDEX(Presupuesto!$B$17:$B$46,MATCH(LARGE(Listas!$B$2:$B$31,5),Listas!$B$2:$B$31,0)),"")</f>
        <v/>
      </c>
      <c r="F9" s="13">
        <f>IFERROR(INDEX(Presupuesto!$O$17:$O$46,MATCH(LARGE(Listas!$B$2:$B$31,5),Listas!$B$2:$B$31,0)),"")</f>
        <v/>
      </c>
    </row>
    <row r="10">
      <c r="E10" s="12">
        <f>IFERROR(INDEX(Presupuesto!$B$17:$B$46,MATCH(LARGE(Listas!$B$2:$B$31,6),Listas!$B$2:$B$31,0)),"")</f>
        <v/>
      </c>
      <c r="F10" s="13">
        <f>IFERROR(INDEX(Presupuesto!$O$17:$O$46,MATCH(LARGE(Listas!$B$2:$B$31,6),Listas!$B$2:$B$31,0)),"")</f>
        <v/>
      </c>
    </row>
    <row r="11">
      <c r="E11" s="12">
        <f>IFERROR(INDEX(Presupuesto!$B$17:$B$46,MATCH(LARGE(Listas!$B$2:$B$31,7),Listas!$B$2:$B$31,0)),"")</f>
        <v/>
      </c>
      <c r="F11" s="13">
        <f>IFERROR(INDEX(Presupuesto!$O$17:$O$46,MATCH(LARGE(Listas!$B$2:$B$31,7),Listas!$B$2:$B$31,0)),"")</f>
        <v/>
      </c>
    </row>
    <row r="12">
      <c r="E12" s="12">
        <f>IFERROR(INDEX(Presupuesto!$B$17:$B$46,MATCH(LARGE(Listas!$B$2:$B$31,8),Listas!$B$2:$B$31,0)),"")</f>
        <v/>
      </c>
      <c r="F12" s="13">
        <f>IFERROR(INDEX(Presupuesto!$O$17:$O$46,MATCH(LARGE(Listas!$B$2:$B$31,8),Listas!$B$2:$B$31,0)),"")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I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R51"/>
  <sheetViews>
    <sheetView showGridLines="0" workbookViewId="0">
      <pane xSplit="2" ySplit="16" topLeftCell="C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  <col width="12" customWidth="1" min="16" max="16"/>
    <col width="13" customWidth="1" min="17" max="17"/>
    <col width="14" customWidth="1" min="18" max="18"/>
  </cols>
  <sheetData>
    <row r="2" ht="34" customHeight="1">
      <c r="B2" s="1" t="inlineStr">
        <is>
          <t>PRESUPUESTO FAMILIAR · AÑO COMPLETO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  <c r="N2" s="8" t="n"/>
      <c r="O2" s="8" t="n"/>
      <c r="P2" s="8" t="n"/>
      <c r="Q2" s="8" t="n"/>
      <c r="R2" s="8" t="n"/>
    </row>
    <row r="4" ht="20" customHeight="1">
      <c r="B4" s="16" t="inlineStr">
        <is>
          <t>INGRESOS</t>
        </is>
      </c>
      <c r="C4" s="17" t="n"/>
      <c r="D4" s="17" t="n"/>
      <c r="E4" s="17" t="n"/>
      <c r="F4" s="17" t="n"/>
      <c r="G4" s="17" t="n"/>
      <c r="H4" s="17" t="n"/>
      <c r="I4" s="17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</row>
    <row r="5" ht="30" customHeight="1">
      <c r="B5" s="11" t="inlineStr">
        <is>
          <t>Fuente de ingreso</t>
        </is>
      </c>
      <c r="C5" s="11" t="inlineStr">
        <is>
          <t>Ene</t>
        </is>
      </c>
      <c r="D5" s="11" t="inlineStr">
        <is>
          <t>Feb</t>
        </is>
      </c>
      <c r="E5" s="11" t="inlineStr">
        <is>
          <t>Mar</t>
        </is>
      </c>
      <c r="F5" s="11" t="inlineStr">
        <is>
          <t>Abr</t>
        </is>
      </c>
      <c r="G5" s="11" t="inlineStr">
        <is>
          <t>May</t>
        </is>
      </c>
      <c r="H5" s="11" t="inlineStr">
        <is>
          <t>Jun</t>
        </is>
      </c>
      <c r="I5" s="11" t="inlineStr">
        <is>
          <t>Jul</t>
        </is>
      </c>
      <c r="J5" s="11" t="inlineStr">
        <is>
          <t>Ago</t>
        </is>
      </c>
      <c r="K5" s="11" t="inlineStr">
        <is>
          <t>Sep</t>
        </is>
      </c>
      <c r="L5" s="11" t="inlineStr">
        <is>
          <t>Oct</t>
        </is>
      </c>
      <c r="M5" s="11" t="inlineStr">
        <is>
          <t>Nov</t>
        </is>
      </c>
      <c r="N5" s="11" t="inlineStr">
        <is>
          <t>Dic</t>
        </is>
      </c>
      <c r="O5" s="11" t="inlineStr">
        <is>
          <t>Total año</t>
        </is>
      </c>
    </row>
    <row r="6">
      <c r="B6" s="18" t="inlineStr">
        <is>
          <t>Nómina 1</t>
        </is>
      </c>
      <c r="C6" s="19" t="n">
        <v>1800</v>
      </c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3">
        <f>IF(B6="","",SUM(C6:N6))</f>
        <v/>
      </c>
    </row>
    <row r="7">
      <c r="B7" s="18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3">
        <f>IF(B7="","",SUM(C7:N7))</f>
        <v/>
      </c>
    </row>
    <row r="8">
      <c r="B8" s="18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3">
        <f>IF(B8="","",SUM(C8:N8))</f>
        <v/>
      </c>
    </row>
    <row r="9">
      <c r="B9" s="18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3">
        <f>IF(B9="","",SUM(C9:N9))</f>
        <v/>
      </c>
    </row>
    <row r="10">
      <c r="B10" s="18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3">
        <f>IF(B10="","",SUM(C10:N10))</f>
        <v/>
      </c>
    </row>
    <row r="11">
      <c r="B11" s="18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3">
        <f>IF(B11="","",SUM(C11:N11))</f>
        <v/>
      </c>
    </row>
    <row r="12">
      <c r="B12" s="18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3">
        <f>IF(B12="","",SUM(C12:N12))</f>
        <v/>
      </c>
    </row>
    <row r="13">
      <c r="B13" s="20" t="inlineStr">
        <is>
          <t>TOTAL INGRESOS</t>
        </is>
      </c>
      <c r="C13" s="21">
        <f>SUM(C6:C12)</f>
        <v/>
      </c>
      <c r="D13" s="21">
        <f>SUM(D6:D12)</f>
        <v/>
      </c>
      <c r="E13" s="21">
        <f>SUM(E6:E12)</f>
        <v/>
      </c>
      <c r="F13" s="21">
        <f>SUM(F6:F12)</f>
        <v/>
      </c>
      <c r="G13" s="21">
        <f>SUM(G6:G12)</f>
        <v/>
      </c>
      <c r="H13" s="21">
        <f>SUM(H6:H12)</f>
        <v/>
      </c>
      <c r="I13" s="21">
        <f>SUM(I6:I12)</f>
        <v/>
      </c>
      <c r="J13" s="21">
        <f>SUM(J6:J12)</f>
        <v/>
      </c>
      <c r="K13" s="21">
        <f>SUM(K6:K12)</f>
        <v/>
      </c>
      <c r="L13" s="21">
        <f>SUM(L6:L12)</f>
        <v/>
      </c>
      <c r="M13" s="21">
        <f>SUM(M6:M12)</f>
        <v/>
      </c>
      <c r="N13" s="21">
        <f>SUM(N6:N12)</f>
        <v/>
      </c>
      <c r="O13" s="21">
        <f>SUM(O6:O12)</f>
        <v/>
      </c>
    </row>
    <row r="15" ht="20" customHeight="1">
      <c r="B15" s="16" t="inlineStr">
        <is>
          <t>GASTOS</t>
        </is>
      </c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</row>
    <row r="16" ht="30" customHeight="1">
      <c r="B16" s="11" t="inlineStr">
        <is>
          <t>Categoría</t>
        </is>
      </c>
      <c r="C16" s="11" t="inlineStr">
        <is>
          <t>Ene</t>
        </is>
      </c>
      <c r="D16" s="11" t="inlineStr">
        <is>
          <t>Feb</t>
        </is>
      </c>
      <c r="E16" s="11" t="inlineStr">
        <is>
          <t>Mar</t>
        </is>
      </c>
      <c r="F16" s="11" t="inlineStr">
        <is>
          <t>Abr</t>
        </is>
      </c>
      <c r="G16" s="11" t="inlineStr">
        <is>
          <t>May</t>
        </is>
      </c>
      <c r="H16" s="11" t="inlineStr">
        <is>
          <t>Jun</t>
        </is>
      </c>
      <c r="I16" s="11" t="inlineStr">
        <is>
          <t>Jul</t>
        </is>
      </c>
      <c r="J16" s="11" t="inlineStr">
        <is>
          <t>Ago</t>
        </is>
      </c>
      <c r="K16" s="11" t="inlineStr">
        <is>
          <t>Sep</t>
        </is>
      </c>
      <c r="L16" s="11" t="inlineStr">
        <is>
          <t>Oct</t>
        </is>
      </c>
      <c r="M16" s="11" t="inlineStr">
        <is>
          <t>Nov</t>
        </is>
      </c>
      <c r="N16" s="11" t="inlineStr">
        <is>
          <t>Dic</t>
        </is>
      </c>
      <c r="O16" s="11" t="inlineStr">
        <is>
          <t>Total año</t>
        </is>
      </c>
      <c r="P16" s="11" t="inlineStr">
        <is>
          <t>Media/mes</t>
        </is>
      </c>
      <c r="Q16" s="11" t="inlineStr">
        <is>
          <t>Presup./mes</t>
        </is>
      </c>
      <c r="R16" s="11" t="inlineStr">
        <is>
          <t>Dif. vs presup.</t>
        </is>
      </c>
    </row>
    <row r="17">
      <c r="B17" s="18" t="inlineStr">
        <is>
          <t>Vivienda (alquiler/hipoteca)</t>
        </is>
      </c>
      <c r="C17" s="19" t="n">
        <v>750</v>
      </c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3">
        <f>IF(B17="","",SUM(C17:N17))</f>
        <v/>
      </c>
      <c r="P17" s="13">
        <f>IF(B17="","",IFERROR(AVERAGE(C17:N17),""))</f>
        <v/>
      </c>
      <c r="Q17" s="19" t="n">
        <v>750</v>
      </c>
      <c r="R17" s="13">
        <f>IF(OR(B17="",Q17=""),"",Q17-P17)</f>
        <v/>
      </c>
    </row>
    <row r="18">
      <c r="B18" s="18" t="inlineStr">
        <is>
          <t>Alimentación</t>
        </is>
      </c>
      <c r="C18" s="19" t="n">
        <v>430</v>
      </c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3">
        <f>IF(B18="","",SUM(C18:N18))</f>
        <v/>
      </c>
      <c r="P18" s="13">
        <f>IF(B18="","",IFERROR(AVERAGE(C18:N18),""))</f>
        <v/>
      </c>
      <c r="Q18" s="19" t="n">
        <v>430</v>
      </c>
      <c r="R18" s="13">
        <f>IF(OR(B18="",Q18=""),"",Q18-P18)</f>
        <v/>
      </c>
    </row>
    <row r="19">
      <c r="B19" s="18" t="inlineStr">
        <is>
          <t>Luz</t>
        </is>
      </c>
      <c r="C19" s="19" t="n">
        <v>68</v>
      </c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3">
        <f>IF(B19="","",SUM(C19:N19))</f>
        <v/>
      </c>
      <c r="P19" s="13">
        <f>IF(B19="","",IFERROR(AVERAGE(C19:N19),""))</f>
        <v/>
      </c>
      <c r="Q19" s="19" t="n">
        <v>68</v>
      </c>
      <c r="R19" s="13">
        <f>IF(OR(B19="",Q19=""),"",Q19-P19)</f>
        <v/>
      </c>
    </row>
    <row r="20">
      <c r="B20" s="18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3">
        <f>IF(B20="","",SUM(C20:N20))</f>
        <v/>
      </c>
      <c r="P20" s="13">
        <f>IF(B20="","",IFERROR(AVERAGE(C20:N20),""))</f>
        <v/>
      </c>
      <c r="Q20" s="19" t="n"/>
      <c r="R20" s="13">
        <f>IF(OR(B20="",Q20=""),"",Q20-P20)</f>
        <v/>
      </c>
    </row>
    <row r="21">
      <c r="B21" s="18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3">
        <f>IF(B21="","",SUM(C21:N21))</f>
        <v/>
      </c>
      <c r="P21" s="13">
        <f>IF(B21="","",IFERROR(AVERAGE(C21:N21),""))</f>
        <v/>
      </c>
      <c r="Q21" s="19" t="n"/>
      <c r="R21" s="13">
        <f>IF(OR(B21="",Q21=""),"",Q21-P21)</f>
        <v/>
      </c>
    </row>
    <row r="22">
      <c r="B22" s="18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3">
        <f>IF(B22="","",SUM(C22:N22))</f>
        <v/>
      </c>
      <c r="P22" s="13">
        <f>IF(B22="","",IFERROR(AVERAGE(C22:N22),""))</f>
        <v/>
      </c>
      <c r="Q22" s="19" t="n"/>
      <c r="R22" s="13">
        <f>IF(OR(B22="",Q22=""),"",Q22-P22)</f>
        <v/>
      </c>
    </row>
    <row r="23">
      <c r="B23" s="18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3">
        <f>IF(B23="","",SUM(C23:N23))</f>
        <v/>
      </c>
      <c r="P23" s="13">
        <f>IF(B23="","",IFERROR(AVERAGE(C23:N23),""))</f>
        <v/>
      </c>
      <c r="Q23" s="19" t="n"/>
      <c r="R23" s="13">
        <f>IF(OR(B23="",Q23=""),"",Q23-P23)</f>
        <v/>
      </c>
    </row>
    <row r="24">
      <c r="B24" s="18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3">
        <f>IF(B24="","",SUM(C24:N24))</f>
        <v/>
      </c>
      <c r="P24" s="13">
        <f>IF(B24="","",IFERROR(AVERAGE(C24:N24),""))</f>
        <v/>
      </c>
      <c r="Q24" s="19" t="n"/>
      <c r="R24" s="13">
        <f>IF(OR(B24="",Q24=""),"",Q24-P24)</f>
        <v/>
      </c>
    </row>
    <row r="25">
      <c r="B25" s="18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3">
        <f>IF(B25="","",SUM(C25:N25))</f>
        <v/>
      </c>
      <c r="P25" s="13">
        <f>IF(B25="","",IFERROR(AVERAGE(C25:N25),""))</f>
        <v/>
      </c>
      <c r="Q25" s="19" t="n"/>
      <c r="R25" s="13">
        <f>IF(OR(B25="",Q25=""),"",Q25-P25)</f>
        <v/>
      </c>
    </row>
    <row r="26">
      <c r="B26" s="18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3">
        <f>IF(B26="","",SUM(C26:N26))</f>
        <v/>
      </c>
      <c r="P26" s="13">
        <f>IF(B26="","",IFERROR(AVERAGE(C26:N26),""))</f>
        <v/>
      </c>
      <c r="Q26" s="19" t="n"/>
      <c r="R26" s="13">
        <f>IF(OR(B26="",Q26=""),"",Q26-P26)</f>
        <v/>
      </c>
    </row>
    <row r="27">
      <c r="B27" s="18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3">
        <f>IF(B27="","",SUM(C27:N27))</f>
        <v/>
      </c>
      <c r="P27" s="13">
        <f>IF(B27="","",IFERROR(AVERAGE(C27:N27),""))</f>
        <v/>
      </c>
      <c r="Q27" s="19" t="n"/>
      <c r="R27" s="13">
        <f>IF(OR(B27="",Q27=""),"",Q27-P27)</f>
        <v/>
      </c>
    </row>
    <row r="28">
      <c r="B28" s="18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3">
        <f>IF(B28="","",SUM(C28:N28))</f>
        <v/>
      </c>
      <c r="P28" s="13">
        <f>IF(B28="","",IFERROR(AVERAGE(C28:N28),""))</f>
        <v/>
      </c>
      <c r="Q28" s="19" t="n"/>
      <c r="R28" s="13">
        <f>IF(OR(B28="",Q28=""),"",Q28-P28)</f>
        <v/>
      </c>
    </row>
    <row r="29">
      <c r="B29" s="18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3">
        <f>IF(B29="","",SUM(C29:N29))</f>
        <v/>
      </c>
      <c r="P29" s="13">
        <f>IF(B29="","",IFERROR(AVERAGE(C29:N29),""))</f>
        <v/>
      </c>
      <c r="Q29" s="19" t="n"/>
      <c r="R29" s="13">
        <f>IF(OR(B29="",Q29=""),"",Q29-P29)</f>
        <v/>
      </c>
    </row>
    <row r="30">
      <c r="B30" s="18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3">
        <f>IF(B30="","",SUM(C30:N30))</f>
        <v/>
      </c>
      <c r="P30" s="13">
        <f>IF(B30="","",IFERROR(AVERAGE(C30:N30),""))</f>
        <v/>
      </c>
      <c r="Q30" s="19" t="n"/>
      <c r="R30" s="13">
        <f>IF(OR(B30="",Q30=""),"",Q30-P30)</f>
        <v/>
      </c>
    </row>
    <row r="31">
      <c r="B31" s="18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3">
        <f>IF(B31="","",SUM(C31:N31))</f>
        <v/>
      </c>
      <c r="P31" s="13">
        <f>IF(B31="","",IFERROR(AVERAGE(C31:N31),""))</f>
        <v/>
      </c>
      <c r="Q31" s="19" t="n"/>
      <c r="R31" s="13">
        <f>IF(OR(B31="",Q31=""),"",Q31-P31)</f>
        <v/>
      </c>
    </row>
    <row r="32">
      <c r="B32" s="18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3">
        <f>IF(B32="","",SUM(C32:N32))</f>
        <v/>
      </c>
      <c r="P32" s="13">
        <f>IF(B32="","",IFERROR(AVERAGE(C32:N32),""))</f>
        <v/>
      </c>
      <c r="Q32" s="19" t="n"/>
      <c r="R32" s="13">
        <f>IF(OR(B32="",Q32=""),"",Q32-P32)</f>
        <v/>
      </c>
    </row>
    <row r="33">
      <c r="B33" s="18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3">
        <f>IF(B33="","",SUM(C33:N33))</f>
        <v/>
      </c>
      <c r="P33" s="13">
        <f>IF(B33="","",IFERROR(AVERAGE(C33:N33),""))</f>
        <v/>
      </c>
      <c r="Q33" s="19" t="n"/>
      <c r="R33" s="13">
        <f>IF(OR(B33="",Q33=""),"",Q33-P33)</f>
        <v/>
      </c>
    </row>
    <row r="34">
      <c r="B34" s="18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3">
        <f>IF(B34="","",SUM(C34:N34))</f>
        <v/>
      </c>
      <c r="P34" s="13">
        <f>IF(B34="","",IFERROR(AVERAGE(C34:N34),""))</f>
        <v/>
      </c>
      <c r="Q34" s="19" t="n"/>
      <c r="R34" s="13">
        <f>IF(OR(B34="",Q34=""),"",Q34-P34)</f>
        <v/>
      </c>
    </row>
    <row r="35">
      <c r="B35" s="18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3">
        <f>IF(B35="","",SUM(C35:N35))</f>
        <v/>
      </c>
      <c r="P35" s="13">
        <f>IF(B35="","",IFERROR(AVERAGE(C35:N35),""))</f>
        <v/>
      </c>
      <c r="Q35" s="19" t="n"/>
      <c r="R35" s="13">
        <f>IF(OR(B35="",Q35=""),"",Q35-P35)</f>
        <v/>
      </c>
    </row>
    <row r="36">
      <c r="B36" s="18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3">
        <f>IF(B36="","",SUM(C36:N36))</f>
        <v/>
      </c>
      <c r="P36" s="13">
        <f>IF(B36="","",IFERROR(AVERAGE(C36:N36),""))</f>
        <v/>
      </c>
      <c r="Q36" s="19" t="n"/>
      <c r="R36" s="13">
        <f>IF(OR(B36="",Q36=""),"",Q36-P36)</f>
        <v/>
      </c>
    </row>
    <row r="37">
      <c r="B37" s="18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3">
        <f>IF(B37="","",SUM(C37:N37))</f>
        <v/>
      </c>
      <c r="P37" s="13">
        <f>IF(B37="","",IFERROR(AVERAGE(C37:N37),""))</f>
        <v/>
      </c>
      <c r="Q37" s="19" t="n"/>
      <c r="R37" s="13">
        <f>IF(OR(B37="",Q37=""),"",Q37-P37)</f>
        <v/>
      </c>
    </row>
    <row r="38">
      <c r="B38" s="18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3">
        <f>IF(B38="","",SUM(C38:N38))</f>
        <v/>
      </c>
      <c r="P38" s="13">
        <f>IF(B38="","",IFERROR(AVERAGE(C38:N38),""))</f>
        <v/>
      </c>
      <c r="Q38" s="19" t="n"/>
      <c r="R38" s="13">
        <f>IF(OR(B38="",Q38=""),"",Q38-P38)</f>
        <v/>
      </c>
    </row>
    <row r="39">
      <c r="B39" s="18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3">
        <f>IF(B39="","",SUM(C39:N39))</f>
        <v/>
      </c>
      <c r="P39" s="13">
        <f>IF(B39="","",IFERROR(AVERAGE(C39:N39),""))</f>
        <v/>
      </c>
      <c r="Q39" s="19" t="n"/>
      <c r="R39" s="13">
        <f>IF(OR(B39="",Q39=""),"",Q39-P39)</f>
        <v/>
      </c>
    </row>
    <row r="40">
      <c r="B40" s="18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3">
        <f>IF(B40="","",SUM(C40:N40))</f>
        <v/>
      </c>
      <c r="P40" s="13">
        <f>IF(B40="","",IFERROR(AVERAGE(C40:N40),""))</f>
        <v/>
      </c>
      <c r="Q40" s="19" t="n"/>
      <c r="R40" s="13">
        <f>IF(OR(B40="",Q40=""),"",Q40-P40)</f>
        <v/>
      </c>
    </row>
    <row r="41">
      <c r="B41" s="18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3">
        <f>IF(B41="","",SUM(C41:N41))</f>
        <v/>
      </c>
      <c r="P41" s="13">
        <f>IF(B41="","",IFERROR(AVERAGE(C41:N41),""))</f>
        <v/>
      </c>
      <c r="Q41" s="19" t="n"/>
      <c r="R41" s="13">
        <f>IF(OR(B41="",Q41=""),"",Q41-P41)</f>
        <v/>
      </c>
    </row>
    <row r="42">
      <c r="B42" s="18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3">
        <f>IF(B42="","",SUM(C42:N42))</f>
        <v/>
      </c>
      <c r="P42" s="13">
        <f>IF(B42="","",IFERROR(AVERAGE(C42:N42),""))</f>
        <v/>
      </c>
      <c r="Q42" s="19" t="n"/>
      <c r="R42" s="13">
        <f>IF(OR(B42="",Q42=""),"",Q42-P42)</f>
        <v/>
      </c>
    </row>
    <row r="43">
      <c r="B43" s="18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3">
        <f>IF(B43="","",SUM(C43:N43))</f>
        <v/>
      </c>
      <c r="P43" s="13">
        <f>IF(B43="","",IFERROR(AVERAGE(C43:N43),""))</f>
        <v/>
      </c>
      <c r="Q43" s="19" t="n"/>
      <c r="R43" s="13">
        <f>IF(OR(B43="",Q43=""),"",Q43-P43)</f>
        <v/>
      </c>
    </row>
    <row r="44">
      <c r="B44" s="18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3">
        <f>IF(B44="","",SUM(C44:N44))</f>
        <v/>
      </c>
      <c r="P44" s="13">
        <f>IF(B44="","",IFERROR(AVERAGE(C44:N44),""))</f>
        <v/>
      </c>
      <c r="Q44" s="19" t="n"/>
      <c r="R44" s="13">
        <f>IF(OR(B44="",Q44=""),"",Q44-P44)</f>
        <v/>
      </c>
    </row>
    <row r="45">
      <c r="B45" s="18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3">
        <f>IF(B45="","",SUM(C45:N45))</f>
        <v/>
      </c>
      <c r="P45" s="13">
        <f>IF(B45="","",IFERROR(AVERAGE(C45:N45),""))</f>
        <v/>
      </c>
      <c r="Q45" s="19" t="n"/>
      <c r="R45" s="13">
        <f>IF(OR(B45="",Q45=""),"",Q45-P45)</f>
        <v/>
      </c>
    </row>
    <row r="46">
      <c r="B46" s="18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3">
        <f>IF(B46="","",SUM(C46:N46))</f>
        <v/>
      </c>
      <c r="P46" s="13">
        <f>IF(B46="","",IFERROR(AVERAGE(C46:N46),""))</f>
        <v/>
      </c>
      <c r="Q46" s="19" t="n"/>
      <c r="R46" s="13">
        <f>IF(OR(B46="",Q46=""),"",Q46-P46)</f>
        <v/>
      </c>
    </row>
    <row r="47">
      <c r="B47" s="20" t="inlineStr">
        <is>
          <t>TOTAL GASTOS</t>
        </is>
      </c>
      <c r="C47" s="21">
        <f>SUM(C17:C46)</f>
        <v/>
      </c>
      <c r="D47" s="21">
        <f>SUM(D17:D46)</f>
        <v/>
      </c>
      <c r="E47" s="21">
        <f>SUM(E17:E46)</f>
        <v/>
      </c>
      <c r="F47" s="21">
        <f>SUM(F17:F46)</f>
        <v/>
      </c>
      <c r="G47" s="21">
        <f>SUM(G17:G46)</f>
        <v/>
      </c>
      <c r="H47" s="21">
        <f>SUM(H17:H46)</f>
        <v/>
      </c>
      <c r="I47" s="21">
        <f>SUM(I17:I46)</f>
        <v/>
      </c>
      <c r="J47" s="21">
        <f>SUM(J17:J46)</f>
        <v/>
      </c>
      <c r="K47" s="21">
        <f>SUM(K17:K46)</f>
        <v/>
      </c>
      <c r="L47" s="21">
        <f>SUM(L17:L46)</f>
        <v/>
      </c>
      <c r="M47" s="21">
        <f>SUM(M17:M46)</f>
        <v/>
      </c>
      <c r="N47" s="21">
        <f>SUM(N17:N46)</f>
        <v/>
      </c>
      <c r="O47" s="21">
        <f>SUM(O17:O46)</f>
        <v/>
      </c>
      <c r="P47" s="21">
        <f>SUM(P17:P46)</f>
        <v/>
      </c>
      <c r="Q47" s="21">
        <f>SUM(Q17:Q46)</f>
        <v/>
      </c>
      <c r="R47" s="21">
        <f>SUM(R17:R46)</f>
        <v/>
      </c>
    </row>
    <row r="49" ht="20" customHeight="1">
      <c r="B49" s="16" t="inlineStr">
        <is>
          <t>RESULTADO</t>
        </is>
      </c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</row>
    <row r="50">
      <c r="B50" s="9" t="inlineStr">
        <is>
          <t>Balance del mes (ingresos − gastos)</t>
        </is>
      </c>
      <c r="C50" s="22">
        <f>C13-C47</f>
        <v/>
      </c>
      <c r="D50" s="22">
        <f>D13-D47</f>
        <v/>
      </c>
      <c r="E50" s="22">
        <f>E13-E47</f>
        <v/>
      </c>
      <c r="F50" s="22">
        <f>F13-F47</f>
        <v/>
      </c>
      <c r="G50" s="22">
        <f>G13-G47</f>
        <v/>
      </c>
      <c r="H50" s="22">
        <f>H13-H47</f>
        <v/>
      </c>
      <c r="I50" s="22">
        <f>I13-I47</f>
        <v/>
      </c>
      <c r="J50" s="22">
        <f>J13-J47</f>
        <v/>
      </c>
      <c r="K50" s="22">
        <f>K13-K47</f>
        <v/>
      </c>
      <c r="L50" s="22">
        <f>L13-L47</f>
        <v/>
      </c>
      <c r="M50" s="22">
        <f>M13-M47</f>
        <v/>
      </c>
      <c r="N50" s="22">
        <f>N13-N47</f>
        <v/>
      </c>
      <c r="O50" s="22">
        <f>O13-O47</f>
        <v/>
      </c>
    </row>
    <row r="51">
      <c r="B51" s="9" t="inlineStr">
        <is>
          <t>% de ahorro sobre ingresos</t>
        </is>
      </c>
      <c r="C51" s="23">
        <f>IF(C13=0,"",(C13-C47)/C13)</f>
        <v/>
      </c>
      <c r="D51" s="23">
        <f>IF(D13=0,"",(D13-D47)/D13)</f>
        <v/>
      </c>
      <c r="E51" s="23">
        <f>IF(E13=0,"",(E13-E47)/E13)</f>
        <v/>
      </c>
      <c r="F51" s="23">
        <f>IF(F13=0,"",(F13-F47)/F13)</f>
        <v/>
      </c>
      <c r="G51" s="23">
        <f>IF(G13=0,"",(G13-G47)/G13)</f>
        <v/>
      </c>
      <c r="H51" s="23">
        <f>IF(H13=0,"",(H13-H47)/H13)</f>
        <v/>
      </c>
      <c r="I51" s="23">
        <f>IF(I13=0,"",(I13-I47)/I13)</f>
        <v/>
      </c>
      <c r="J51" s="23">
        <f>IF(J13=0,"",(J13-J47)/J13)</f>
        <v/>
      </c>
      <c r="K51" s="23">
        <f>IF(K13=0,"",(K13-K47)/K13)</f>
        <v/>
      </c>
      <c r="L51" s="23">
        <f>IF(L13=0,"",(L13-L47)/L13)</f>
        <v/>
      </c>
      <c r="M51" s="23">
        <f>IF(M13=0,"",(M13-M47)/M13)</f>
        <v/>
      </c>
      <c r="N51" s="23">
        <f>IF(N13=0,"",(N13-N47)/N13)</f>
        <v/>
      </c>
      <c r="O51" s="23">
        <f>IF(O13=0,"",(O13-O47)/O13)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R2"/>
  </mergeCells>
  <conditionalFormatting sqref="R17:R46">
    <cfRule type="cellIs" priority="1" operator="lessThan" dxfId="0">
      <formula>0</formula>
    </cfRule>
  </conditionalFormatting>
  <conditionalFormatting sqref="C50:O50">
    <cfRule type="cellIs" priority="1" operator="lessThan" dxfId="0">
      <formula>0</formula>
    </cfRule>
  </conditionalFormatting>
  <dataValidations count="1">
    <dataValidation sqref="B17:B46" showDropDown="0" showInputMessage="0" showErrorMessage="0" allowBlank="1" type="list">
      <formula1>=Listas!$A$2:$A$31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2026-08-11T16:07:59Z</dcterms:created>
  <dcterms:modified xmlns:dcterms="http://purl.org/dc/terms/" xmlns:xsi="http://www.w3.org/2001/XMLSchema-instance" xsi:type="dcterms:W3CDTF">2026-08-11T16:08:00Z</dcterms:modified>
</cp:coreProperties>
</file>