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Asignación" sheetId="2" state="visible" r:id="rId4"/>
    <sheet name="Listas" sheetId="3" state="hidden" r:id="rId5"/>
    <sheet name="Mesas" sheetId="4" state="visible" r:id="rId6"/>
    <sheet name="Comprobación" sheetId="5" state="visible" r:id="rId7"/>
  </sheets>
  <definedNames>
    <definedName function="false" hidden="true" localSheetId="1" name="_xlnm._FilterDatabase" vbProcedure="false">Asignación!$B$4:$G$254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<sst xmlns="http://schemas.openxmlformats.org/spreadsheetml/2006/main" count="79" uniqueCount="68">
  <si>
    <t xml:space="preserve">Seating plan del banquete</t>
  </si>
  <si>
    <t xml:space="preserve">Plantilla gratuita de PlantillasDeCalculo.com</t>
  </si>
  <si>
    <t xml:space="preserve">CÓMO USARLA</t>
  </si>
  <si>
    <t xml:space="preserve">1.  En «Mesas», ponle nombre a cada mesa y di cuánta gente cabe.</t>
  </si>
  <si>
    <t xml:space="preserve">2.  En «Asignación», vuelca los invitados confirmados con su grupo y su menú.</t>
  </si>
  <si>
    <t xml:space="preserve">3.  Escribe el número de mesa de cada uno. El nombre de la mesa aparece solo para que compruebes que no te equivocas.</t>
  </si>
  <si>
    <t xml:space="preserve">4.  Si pones un número de mesa que no existe, se marca en rojo.</t>
  </si>
  <si>
    <t xml:space="preserve">5.  «Mesas» te dice cuántos van sentados, cuántos sitios quedan y cuántos menús especiales hay en cada una.</t>
  </si>
  <si>
    <t xml:space="preserve">6.  «Comprobación» es el repaso final: gente sin mesa, mesas excedidas y mesas que se han quedado vacías.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</si>
  <si>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</si>
  <si>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</si>
  <si>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</si>
  <si>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</si>
  <si>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Los menús especiales por mesa son el dato que agradece el catering: le permite saber a qué mesa lleva cada bandeja.</t>
  </si>
  <si>
    <t xml:space="preserve">Usa la columna de notas para las incompatibilidades. Es más fiable que la memoria a las tres semanas.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</si>
  <si>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</si>
  <si>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</si>
  <si>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QUIÉN SE SIENTA DÓNDE</t>
  </si>
  <si>
    <t xml:space="preserve">Invitado</t>
  </si>
  <si>
    <t xml:space="preserve">Grupo</t>
  </si>
  <si>
    <t xml:space="preserve">Menú</t>
  </si>
  <si>
    <t xml:space="preserve">Mesa</t>
  </si>
  <si>
    <t xml:space="preserve">Nombre de la mesa</t>
  </si>
  <si>
    <t xml:space="preserve">Notas</t>
  </si>
  <si>
    <t xml:space="preserve">Marta Álvarez Ruiz</t>
  </si>
  <si>
    <t xml:space="preserve">Familia novia</t>
  </si>
  <si>
    <t xml:space="preserve">Normal</t>
  </si>
  <si>
    <t xml:space="preserve">No sentar cerca de la megafonía</t>
  </si>
  <si>
    <t xml:space="preserve">Iván Benítez Soto</t>
  </si>
  <si>
    <t xml:space="preserve">Amigos novio</t>
  </si>
  <si>
    <t xml:space="preserve">Sin gluten</t>
  </si>
  <si>
    <t xml:space="preserve">Laia Cano Puig</t>
  </si>
  <si>
    <t xml:space="preserve">Trabajo</t>
  </si>
  <si>
    <t xml:space="preserve">Hugo Benítez</t>
  </si>
  <si>
    <t xml:space="preserve">Infantil</t>
  </si>
  <si>
    <t xml:space="preserve">Vegetariano</t>
  </si>
  <si>
    <t xml:space="preserve">Familia novio</t>
  </si>
  <si>
    <t xml:space="preserve">Vegano</t>
  </si>
  <si>
    <t xml:space="preserve">Amigos novia</t>
  </si>
  <si>
    <t xml:space="preserve">Sin lactosa</t>
  </si>
  <si>
    <t xml:space="preserve">Amigos comunes</t>
  </si>
  <si>
    <t xml:space="preserve">Otros</t>
  </si>
  <si>
    <t xml:space="preserve">MESAS DEL BANQUETE</t>
  </si>
  <si>
    <t xml:space="preserve">Dale nombre a cada mesa y di cuánta gente cabe. El resto se calcula solo.</t>
  </si>
  <si>
    <t xml:space="preserve">Nº</t>
  </si>
  <si>
    <t xml:space="preserve">Capacidad</t>
  </si>
  <si>
    <t xml:space="preserve">Sentados</t>
  </si>
  <si>
    <t xml:space="preserve">Sitios libres</t>
  </si>
  <si>
    <t xml:space="preserve">Menús especiales</t>
  </si>
  <si>
    <t xml:space="preserve">Estado</t>
  </si>
  <si>
    <t xml:space="preserve">Presidencial</t>
  </si>
  <si>
    <t xml:space="preserve">Mesa 2</t>
  </si>
  <si>
    <t xml:space="preserve">Mesa 3</t>
  </si>
  <si>
    <t xml:space="preserve">Mesa 4</t>
  </si>
  <si>
    <t xml:space="preserve">Mesa 5</t>
  </si>
  <si>
    <t xml:space="preserve">Mesa infantil</t>
  </si>
  <si>
    <t xml:space="preserve">TOTAL</t>
  </si>
  <si>
    <t xml:space="preserve">ANTES DE DARLO POR BUENO</t>
  </si>
  <si>
    <t xml:space="preserve">Invitados a sentar</t>
  </si>
  <si>
    <t xml:space="preserve">Ya sentados</t>
  </si>
  <si>
    <t xml:space="preserve">Sin mesa asignada</t>
  </si>
  <si>
    <t xml:space="preserve">Plazas totales de las mesas</t>
  </si>
  <si>
    <t xml:space="preserve">Plazas libres</t>
  </si>
  <si>
    <t xml:space="preserve">Mesas excedidas</t>
  </si>
  <si>
    <t xml:space="preserve">Mesas vacías</t>
  </si>
  <si>
    <t xml:space="preserve">Mesas con nombre erróneo</t>
  </si>
  <si>
    <t xml:space="preserve">Menús especiales en total</t>
  </si>
  <si>
    <t xml:space="preserve">Para ver una mesa completa, ve a «Asignación» y filtra por el número de mesa en la cabecera. Es la forma rápida de repasar quién se sienta con quién.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</si>
</sst>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D1FAE5"/>
        <bgColor rgb="FFCC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2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8"/>
    <col collapsed="false" customWidth="true" hidden="false" outlineLevel="0" max="6" min="6" style="0" width="24"/>
    <col collapsed="false" customWidth="true" hidden="false" outlineLevel="0" max="7" min="7" style="0" width="36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</row>
    <row r="4" customFormat="false" ht="30" hidden="false" customHeight="true" outlineLevel="0" collapsed="false"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</row>
    <row r="5" customFormat="false" ht="15" hidden="false" customHeight="false" outlineLevel="0" collapsed="false">
      <c r="B5" s="10" t="s">
        <v>24</v>
      </c>
      <c r="C5" s="10" t="s">
        <v>25</v>
      </c>
      <c r="D5" s="10" t="s">
        <v>26</v>
      </c>
      <c r="E5" s="11" t="n">
        <v>1</v>
      </c>
      <c r="F5" s="12" t="str">
        <f aca="false">IF(E5="","",IFERROR(INDEX(Mesas!$C$6:$C$35,MATCH(E5,Mesas!$B$6:$B$35,0)),"Mesa inexistente"))</f>
        <v>Presidencial</v>
      </c>
      <c r="G5" s="10" t="s">
        <v>27</v>
      </c>
    </row>
    <row r="6" customFormat="false" ht="15" hidden="false" customHeight="false" outlineLevel="0" collapsed="false">
      <c r="B6" s="10" t="s">
        <v>28</v>
      </c>
      <c r="C6" s="10" t="s">
        <v>29</v>
      </c>
      <c r="D6" s="10" t="s">
        <v>30</v>
      </c>
      <c r="E6" s="11" t="n">
        <v>4</v>
      </c>
      <c r="F6" s="12" t="str">
        <f aca="false">IF(E6="","",IFERROR(INDEX(Mesas!$C$6:$C$35,MATCH(E6,Mesas!$B$6:$B$35,0)),"Mesa inexistente"))</f>
        <v>Mesa 4</v>
      </c>
      <c r="G6" s="10"/>
    </row>
    <row r="7" customFormat="false" ht="15" hidden="false" customHeight="false" outlineLevel="0" collapsed="false">
      <c r="B7" s="10" t="s">
        <v>31</v>
      </c>
      <c r="C7" s="10" t="s">
        <v>32</v>
      </c>
      <c r="D7" s="10" t="s">
        <v>26</v>
      </c>
      <c r="E7" s="11" t="n">
        <v>4</v>
      </c>
      <c r="F7" s="12" t="str">
        <f aca="false">IF(E7="","",IFERROR(INDEX(Mesas!$C$6:$C$35,MATCH(E7,Mesas!$B$6:$B$35,0)),"Mesa inexistente"))</f>
        <v>Mesa 4</v>
      </c>
      <c r="G7" s="10"/>
    </row>
    <row r="8" customFormat="false" ht="15" hidden="false" customHeight="false" outlineLevel="0" collapsed="false">
      <c r="B8" s="10" t="s">
        <v>33</v>
      </c>
      <c r="C8" s="10" t="s">
        <v>29</v>
      </c>
      <c r="D8" s="10" t="s">
        <v>34</v>
      </c>
      <c r="E8" s="11" t="n">
        <v>6</v>
      </c>
      <c r="F8" s="12" t="str">
        <f aca="false">IF(E8="","",IFERROR(INDEX(Mesas!$C$6:$C$35,MATCH(E8,Mesas!$B$6:$B$35,0)),"Mesa inexistente"))</f>
        <v>Mesa infantil</v>
      </c>
      <c r="G8" s="10"/>
    </row>
    <row r="9" customFormat="false" ht="15" hidden="false" customHeight="false" outlineLevel="0" collapsed="false">
      <c r="B9" s="10"/>
      <c r="C9" s="10"/>
      <c r="D9" s="10"/>
      <c r="E9" s="11"/>
      <c r="F9" s="12" t="str">
        <f aca="false">IF(E9="","",IFERROR(INDEX(Mesas!$C$6:$C$35,MATCH(E9,Mesas!$B$6:$B$35,0)),"Mesa inexistente"))</f>
        <v/>
      </c>
      <c r="G9" s="10"/>
    </row>
    <row r="10" customFormat="false" ht="15" hidden="false" customHeight="false" outlineLevel="0" collapsed="false">
      <c r="B10" s="10"/>
      <c r="C10" s="10"/>
      <c r="D10" s="10"/>
      <c r="E10" s="11"/>
      <c r="F10" s="12" t="str">
        <f aca="false">IF(E10="","",IFERROR(INDEX(Mesas!$C$6:$C$35,MATCH(E10,Mesas!$B$6:$B$35,0)),"Mesa inexistente"))</f>
        <v/>
      </c>
      <c r="G10" s="10"/>
    </row>
    <row r="11" customFormat="false" ht="15" hidden="false" customHeight="false" outlineLevel="0" collapsed="false">
      <c r="B11" s="10"/>
      <c r="C11" s="10"/>
      <c r="D11" s="10"/>
      <c r="E11" s="11"/>
      <c r="F11" s="12" t="str">
        <f aca="false">IF(E11="","",IFERROR(INDEX(Mesas!$C$6:$C$35,MATCH(E11,Mesas!$B$6:$B$35,0)),"Mesa inexistente"))</f>
        <v/>
      </c>
      <c r="G11" s="10"/>
    </row>
    <row r="12" customFormat="false" ht="15" hidden="false" customHeight="false" outlineLevel="0" collapsed="false">
      <c r="B12" s="10"/>
      <c r="C12" s="10"/>
      <c r="D12" s="10"/>
      <c r="E12" s="11"/>
      <c r="F12" s="12" t="str">
        <f aca="false">IF(E12="","",IFERROR(INDEX(Mesas!$C$6:$C$35,MATCH(E12,Mesas!$B$6:$B$35,0)),"Mesa inexistente"))</f>
        <v/>
      </c>
      <c r="G12" s="10"/>
    </row>
    <row r="13" customFormat="false" ht="15" hidden="false" customHeight="false" outlineLevel="0" collapsed="false">
      <c r="B13" s="10"/>
      <c r="C13" s="10"/>
      <c r="D13" s="10"/>
      <c r="E13" s="11"/>
      <c r="F13" s="12" t="str">
        <f aca="false">IF(E13="","",IFERROR(INDEX(Mesas!$C$6:$C$35,MATCH(E13,Mesas!$B$6:$B$35,0)),"Mesa inexistente"))</f>
        <v/>
      </c>
      <c r="G13" s="10"/>
    </row>
    <row r="14" customFormat="false" ht="15" hidden="false" customHeight="false" outlineLevel="0" collapsed="false">
      <c r="B14" s="10"/>
      <c r="C14" s="10"/>
      <c r="D14" s="10"/>
      <c r="E14" s="11"/>
      <c r="F14" s="12" t="str">
        <f aca="false">IF(E14="","",IFERROR(INDEX(Mesas!$C$6:$C$35,MATCH(E14,Mesas!$B$6:$B$35,0)),"Mesa inexistente"))</f>
        <v/>
      </c>
      <c r="G14" s="10"/>
    </row>
    <row r="15" customFormat="false" ht="15" hidden="false" customHeight="false" outlineLevel="0" collapsed="false">
      <c r="B15" s="10"/>
      <c r="C15" s="10"/>
      <c r="D15" s="10"/>
      <c r="E15" s="11"/>
      <c r="F15" s="12" t="str">
        <f aca="false">IF(E15="","",IFERROR(INDEX(Mesas!$C$6:$C$35,MATCH(E15,Mesas!$B$6:$B$35,0)),"Mesa inexistente"))</f>
        <v/>
      </c>
      <c r="G15" s="10"/>
    </row>
    <row r="16" customFormat="false" ht="15" hidden="false" customHeight="false" outlineLevel="0" collapsed="false">
      <c r="B16" s="10"/>
      <c r="C16" s="10"/>
      <c r="D16" s="10"/>
      <c r="E16" s="11"/>
      <c r="F16" s="12" t="str">
        <f aca="false">IF(E16="","",IFERROR(INDEX(Mesas!$C$6:$C$35,MATCH(E16,Mesas!$B$6:$B$35,0)),"Mesa inexistente"))</f>
        <v/>
      </c>
      <c r="G16" s="10"/>
    </row>
    <row r="17" customFormat="false" ht="15" hidden="false" customHeight="false" outlineLevel="0" collapsed="false">
      <c r="B17" s="10"/>
      <c r="C17" s="10"/>
      <c r="D17" s="10"/>
      <c r="E17" s="11"/>
      <c r="F17" s="12" t="str">
        <f aca="false">IF(E17="","",IFERROR(INDEX(Mesas!$C$6:$C$35,MATCH(E17,Mesas!$B$6:$B$35,0)),"Mesa inexistente"))</f>
        <v/>
      </c>
      <c r="G17" s="10"/>
    </row>
    <row r="18" customFormat="false" ht="15" hidden="false" customHeight="false" outlineLevel="0" collapsed="false">
      <c r="B18" s="10"/>
      <c r="C18" s="10"/>
      <c r="D18" s="10"/>
      <c r="E18" s="11"/>
      <c r="F18" s="12" t="str">
        <f aca="false">IF(E18="","",IFERROR(INDEX(Mesas!$C$6:$C$35,MATCH(E18,Mesas!$B$6:$B$35,0)),"Mesa inexistente"))</f>
        <v/>
      </c>
      <c r="G18" s="10"/>
    </row>
    <row r="19" customFormat="false" ht="15" hidden="false" customHeight="false" outlineLevel="0" collapsed="false">
      <c r="B19" s="10"/>
      <c r="C19" s="10"/>
      <c r="D19" s="10"/>
      <c r="E19" s="11"/>
      <c r="F19" s="12" t="str">
        <f aca="false">IF(E19="","",IFERROR(INDEX(Mesas!$C$6:$C$35,MATCH(E19,Mesas!$B$6:$B$35,0)),"Mesa inexistente"))</f>
        <v/>
      </c>
      <c r="G19" s="10"/>
    </row>
    <row r="20" customFormat="false" ht="15" hidden="false" customHeight="false" outlineLevel="0" collapsed="false">
      <c r="B20" s="10"/>
      <c r="C20" s="10"/>
      <c r="D20" s="10"/>
      <c r="E20" s="11"/>
      <c r="F20" s="12" t="str">
        <f aca="false">IF(E20="","",IFERROR(INDEX(Mesas!$C$6:$C$35,MATCH(E20,Mesas!$B$6:$B$35,0)),"Mesa inexistente"))</f>
        <v/>
      </c>
      <c r="G20" s="10"/>
    </row>
    <row r="21" customFormat="false" ht="15" hidden="false" customHeight="false" outlineLevel="0" collapsed="false">
      <c r="B21" s="10"/>
      <c r="C21" s="10"/>
      <c r="D21" s="10"/>
      <c r="E21" s="11"/>
      <c r="F21" s="12" t="str">
        <f aca="false">IF(E21="","",IFERROR(INDEX(Mesas!$C$6:$C$35,MATCH(E21,Mesas!$B$6:$B$35,0)),"Mesa inexistente"))</f>
        <v/>
      </c>
      <c r="G21" s="10"/>
    </row>
    <row r="22" customFormat="false" ht="15" hidden="false" customHeight="false" outlineLevel="0" collapsed="false">
      <c r="B22" s="10"/>
      <c r="C22" s="10"/>
      <c r="D22" s="10"/>
      <c r="E22" s="11"/>
      <c r="F22" s="12" t="str">
        <f aca="false">IF(E22="","",IFERROR(INDEX(Mesas!$C$6:$C$35,MATCH(E22,Mesas!$B$6:$B$35,0)),"Mesa inexistente"))</f>
        <v/>
      </c>
      <c r="G22" s="10"/>
    </row>
    <row r="23" customFormat="false" ht="15" hidden="false" customHeight="false" outlineLevel="0" collapsed="false">
      <c r="B23" s="10"/>
      <c r="C23" s="10"/>
      <c r="D23" s="10"/>
      <c r="E23" s="11"/>
      <c r="F23" s="12" t="str">
        <f aca="false">IF(E23="","",IFERROR(INDEX(Mesas!$C$6:$C$35,MATCH(E23,Mesas!$B$6:$B$35,0)),"Mesa inexistente"))</f>
        <v/>
      </c>
      <c r="G23" s="10"/>
    </row>
    <row r="24" customFormat="false" ht="15" hidden="false" customHeight="false" outlineLevel="0" collapsed="false">
      <c r="B24" s="10"/>
      <c r="C24" s="10"/>
      <c r="D24" s="10"/>
      <c r="E24" s="11"/>
      <c r="F24" s="12" t="str">
        <f aca="false">IF(E24="","",IFERROR(INDEX(Mesas!$C$6:$C$35,MATCH(E24,Mesas!$B$6:$B$35,0)),"Mesa inexistente"))</f>
        <v/>
      </c>
      <c r="G24" s="10"/>
    </row>
    <row r="25" customFormat="false" ht="15" hidden="false" customHeight="false" outlineLevel="0" collapsed="false">
      <c r="B25" s="10"/>
      <c r="C25" s="10"/>
      <c r="D25" s="10"/>
      <c r="E25" s="11"/>
      <c r="F25" s="12" t="str">
        <f aca="false">IF(E25="","",IFERROR(INDEX(Mesas!$C$6:$C$35,MATCH(E25,Mesas!$B$6:$B$35,0)),"Mesa inexistente"))</f>
        <v/>
      </c>
      <c r="G25" s="10"/>
    </row>
    <row r="26" customFormat="false" ht="15" hidden="false" customHeight="false" outlineLevel="0" collapsed="false">
      <c r="B26" s="10"/>
      <c r="C26" s="10"/>
      <c r="D26" s="10"/>
      <c r="E26" s="11"/>
      <c r="F26" s="12" t="str">
        <f aca="false">IF(E26="","",IFERROR(INDEX(Mesas!$C$6:$C$35,MATCH(E26,Mesas!$B$6:$B$35,0)),"Mesa inexistente"))</f>
        <v/>
      </c>
      <c r="G26" s="10"/>
    </row>
    <row r="27" customFormat="false" ht="15" hidden="false" customHeight="false" outlineLevel="0" collapsed="false">
      <c r="B27" s="10"/>
      <c r="C27" s="10"/>
      <c r="D27" s="10"/>
      <c r="E27" s="11"/>
      <c r="F27" s="12" t="str">
        <f aca="false">IF(E27="","",IFERROR(INDEX(Mesas!$C$6:$C$35,MATCH(E27,Mesas!$B$6:$B$35,0)),"Mesa inexistente"))</f>
        <v/>
      </c>
      <c r="G27" s="10"/>
    </row>
    <row r="28" customFormat="false" ht="15" hidden="false" customHeight="false" outlineLevel="0" collapsed="false">
      <c r="B28" s="10"/>
      <c r="C28" s="10"/>
      <c r="D28" s="10"/>
      <c r="E28" s="11"/>
      <c r="F28" s="12" t="str">
        <f aca="false">IF(E28="","",IFERROR(INDEX(Mesas!$C$6:$C$35,MATCH(E28,Mesas!$B$6:$B$35,0)),"Mesa inexistente"))</f>
        <v/>
      </c>
      <c r="G28" s="10"/>
    </row>
    <row r="29" customFormat="false" ht="15" hidden="false" customHeight="false" outlineLevel="0" collapsed="false">
      <c r="B29" s="10"/>
      <c r="C29" s="10"/>
      <c r="D29" s="10"/>
      <c r="E29" s="11"/>
      <c r="F29" s="12" t="str">
        <f aca="false">IF(E29="","",IFERROR(INDEX(Mesas!$C$6:$C$35,MATCH(E29,Mesas!$B$6:$B$35,0)),"Mesa inexistente"))</f>
        <v/>
      </c>
      <c r="G29" s="10"/>
    </row>
    <row r="30" customFormat="false" ht="15" hidden="false" customHeight="false" outlineLevel="0" collapsed="false">
      <c r="B30" s="10"/>
      <c r="C30" s="10"/>
      <c r="D30" s="10"/>
      <c r="E30" s="11"/>
      <c r="F30" s="12" t="str">
        <f aca="false">IF(E30="","",IFERROR(INDEX(Mesas!$C$6:$C$35,MATCH(E30,Mesas!$B$6:$B$35,0)),"Mesa inexistente"))</f>
        <v/>
      </c>
      <c r="G30" s="10"/>
    </row>
    <row r="31" customFormat="false" ht="15" hidden="false" customHeight="false" outlineLevel="0" collapsed="false">
      <c r="B31" s="10"/>
      <c r="C31" s="10"/>
      <c r="D31" s="10"/>
      <c r="E31" s="11"/>
      <c r="F31" s="12" t="str">
        <f aca="false">IF(E31="","",IFERROR(INDEX(Mesas!$C$6:$C$35,MATCH(E31,Mesas!$B$6:$B$35,0)),"Mesa inexistente"))</f>
        <v/>
      </c>
      <c r="G31" s="10"/>
    </row>
    <row r="32" customFormat="false" ht="15" hidden="false" customHeight="false" outlineLevel="0" collapsed="false">
      <c r="B32" s="10"/>
      <c r="C32" s="10"/>
      <c r="D32" s="10"/>
      <c r="E32" s="11"/>
      <c r="F32" s="12" t="str">
        <f aca="false">IF(E32="","",IFERROR(INDEX(Mesas!$C$6:$C$35,MATCH(E32,Mesas!$B$6:$B$35,0)),"Mesa inexistente"))</f>
        <v/>
      </c>
      <c r="G32" s="10"/>
    </row>
    <row r="33" customFormat="false" ht="15" hidden="false" customHeight="false" outlineLevel="0" collapsed="false">
      <c r="B33" s="10"/>
      <c r="C33" s="10"/>
      <c r="D33" s="10"/>
      <c r="E33" s="11"/>
      <c r="F33" s="12" t="str">
        <f aca="false">IF(E33="","",IFERROR(INDEX(Mesas!$C$6:$C$35,MATCH(E33,Mesas!$B$6:$B$35,0)),"Mesa inexistente"))</f>
        <v/>
      </c>
      <c r="G33" s="10"/>
    </row>
    <row r="34" customFormat="false" ht="15" hidden="false" customHeight="false" outlineLevel="0" collapsed="false">
      <c r="B34" s="10"/>
      <c r="C34" s="10"/>
      <c r="D34" s="10"/>
      <c r="E34" s="11"/>
      <c r="F34" s="12" t="str">
        <f aca="false">IF(E34="","",IFERROR(INDEX(Mesas!$C$6:$C$35,MATCH(E34,Mesas!$B$6:$B$35,0)),"Mesa inexistente"))</f>
        <v/>
      </c>
      <c r="G34" s="10"/>
    </row>
    <row r="35" customFormat="false" ht="15" hidden="false" customHeight="false" outlineLevel="0" collapsed="false">
      <c r="B35" s="10"/>
      <c r="C35" s="10"/>
      <c r="D35" s="10"/>
      <c r="E35" s="11"/>
      <c r="F35" s="12" t="str">
        <f aca="false">IF(E35="","",IFERROR(INDEX(Mesas!$C$6:$C$35,MATCH(E35,Mesas!$B$6:$B$35,0)),"Mesa inexistente"))</f>
        <v/>
      </c>
      <c r="G35" s="10"/>
    </row>
    <row r="36" customFormat="false" ht="15" hidden="false" customHeight="false" outlineLevel="0" collapsed="false">
      <c r="B36" s="10"/>
      <c r="C36" s="10"/>
      <c r="D36" s="10"/>
      <c r="E36" s="11"/>
      <c r="F36" s="12" t="str">
        <f aca="false">IF(E36="","",IFERROR(INDEX(Mesas!$C$6:$C$35,MATCH(E36,Mesas!$B$6:$B$35,0)),"Mesa inexistente"))</f>
        <v/>
      </c>
      <c r="G36" s="10"/>
    </row>
    <row r="37" customFormat="false" ht="15" hidden="false" customHeight="false" outlineLevel="0" collapsed="false">
      <c r="B37" s="10"/>
      <c r="C37" s="10"/>
      <c r="D37" s="10"/>
      <c r="E37" s="11"/>
      <c r="F37" s="12" t="str">
        <f aca="false">IF(E37="","",IFERROR(INDEX(Mesas!$C$6:$C$35,MATCH(E37,Mesas!$B$6:$B$35,0)),"Mesa inexistente"))</f>
        <v/>
      </c>
      <c r="G37" s="10"/>
    </row>
    <row r="38" customFormat="false" ht="15" hidden="false" customHeight="false" outlineLevel="0" collapsed="false">
      <c r="B38" s="10"/>
      <c r="C38" s="10"/>
      <c r="D38" s="10"/>
      <c r="E38" s="11"/>
      <c r="F38" s="12" t="str">
        <f aca="false">IF(E38="","",IFERROR(INDEX(Mesas!$C$6:$C$35,MATCH(E38,Mesas!$B$6:$B$35,0)),"Mesa inexistente"))</f>
        <v/>
      </c>
      <c r="G38" s="10"/>
    </row>
    <row r="39" customFormat="false" ht="15" hidden="false" customHeight="false" outlineLevel="0" collapsed="false">
      <c r="B39" s="10"/>
      <c r="C39" s="10"/>
      <c r="D39" s="10"/>
      <c r="E39" s="11"/>
      <c r="F39" s="12" t="str">
        <f aca="false">IF(E39="","",IFERROR(INDEX(Mesas!$C$6:$C$35,MATCH(E39,Mesas!$B$6:$B$35,0)),"Mesa inexistente"))</f>
        <v/>
      </c>
      <c r="G39" s="10"/>
    </row>
    <row r="40" customFormat="false" ht="15" hidden="false" customHeight="false" outlineLevel="0" collapsed="false">
      <c r="B40" s="10"/>
      <c r="C40" s="10"/>
      <c r="D40" s="10"/>
      <c r="E40" s="11"/>
      <c r="F40" s="12" t="str">
        <f aca="false">IF(E40="","",IFERROR(INDEX(Mesas!$C$6:$C$35,MATCH(E40,Mesas!$B$6:$B$35,0)),"Mesa inexistente"))</f>
        <v/>
      </c>
      <c r="G40" s="10"/>
    </row>
    <row r="41" customFormat="false" ht="15" hidden="false" customHeight="false" outlineLevel="0" collapsed="false">
      <c r="B41" s="10"/>
      <c r="C41" s="10"/>
      <c r="D41" s="10"/>
      <c r="E41" s="11"/>
      <c r="F41" s="12" t="str">
        <f aca="false">IF(E41="","",IFERROR(INDEX(Mesas!$C$6:$C$35,MATCH(E41,Mesas!$B$6:$B$35,0)),"Mesa inexistente"))</f>
        <v/>
      </c>
      <c r="G41" s="10"/>
    </row>
    <row r="42" customFormat="false" ht="15" hidden="false" customHeight="false" outlineLevel="0" collapsed="false">
      <c r="B42" s="10"/>
      <c r="C42" s="10"/>
      <c r="D42" s="10"/>
      <c r="E42" s="11"/>
      <c r="F42" s="12" t="str">
        <f aca="false">IF(E42="","",IFERROR(INDEX(Mesas!$C$6:$C$35,MATCH(E42,Mesas!$B$6:$B$35,0)),"Mesa inexistente"))</f>
        <v/>
      </c>
      <c r="G42" s="10"/>
    </row>
    <row r="43" customFormat="false" ht="15" hidden="false" customHeight="false" outlineLevel="0" collapsed="false">
      <c r="B43" s="10"/>
      <c r="C43" s="10"/>
      <c r="D43" s="10"/>
      <c r="E43" s="11"/>
      <c r="F43" s="12" t="str">
        <f aca="false">IF(E43="","",IFERROR(INDEX(Mesas!$C$6:$C$35,MATCH(E43,Mesas!$B$6:$B$35,0)),"Mesa inexistente"))</f>
        <v/>
      </c>
      <c r="G43" s="10"/>
    </row>
    <row r="44" customFormat="false" ht="15" hidden="false" customHeight="false" outlineLevel="0" collapsed="false">
      <c r="B44" s="10"/>
      <c r="C44" s="10"/>
      <c r="D44" s="10"/>
      <c r="E44" s="11"/>
      <c r="F44" s="12" t="str">
        <f aca="false">IF(E44="","",IFERROR(INDEX(Mesas!$C$6:$C$35,MATCH(E44,Mesas!$B$6:$B$35,0)),"Mesa inexistente"))</f>
        <v/>
      </c>
      <c r="G44" s="10"/>
    </row>
    <row r="45" customFormat="false" ht="15" hidden="false" customHeight="false" outlineLevel="0" collapsed="false">
      <c r="B45" s="10"/>
      <c r="C45" s="10"/>
      <c r="D45" s="10"/>
      <c r="E45" s="11"/>
      <c r="F45" s="12" t="str">
        <f aca="false">IF(E45="","",IFERROR(INDEX(Mesas!$C$6:$C$35,MATCH(E45,Mesas!$B$6:$B$35,0)),"Mesa inexistente"))</f>
        <v/>
      </c>
      <c r="G45" s="10"/>
    </row>
    <row r="46" customFormat="false" ht="15" hidden="false" customHeight="false" outlineLevel="0" collapsed="false">
      <c r="B46" s="10"/>
      <c r="C46" s="10"/>
      <c r="D46" s="10"/>
      <c r="E46" s="11"/>
      <c r="F46" s="12" t="str">
        <f aca="false">IF(E46="","",IFERROR(INDEX(Mesas!$C$6:$C$35,MATCH(E46,Mesas!$B$6:$B$35,0)),"Mesa inexistente"))</f>
        <v/>
      </c>
      <c r="G46" s="10"/>
    </row>
    <row r="47" customFormat="false" ht="15" hidden="false" customHeight="false" outlineLevel="0" collapsed="false">
      <c r="B47" s="10"/>
      <c r="C47" s="10"/>
      <c r="D47" s="10"/>
      <c r="E47" s="11"/>
      <c r="F47" s="12" t="str">
        <f aca="false">IF(E47="","",IFERROR(INDEX(Mesas!$C$6:$C$35,MATCH(E47,Mesas!$B$6:$B$35,0)),"Mesa inexistente"))</f>
        <v/>
      </c>
      <c r="G47" s="10"/>
    </row>
    <row r="48" customFormat="false" ht="15" hidden="false" customHeight="false" outlineLevel="0" collapsed="false">
      <c r="B48" s="10"/>
      <c r="C48" s="10"/>
      <c r="D48" s="10"/>
      <c r="E48" s="11"/>
      <c r="F48" s="12" t="str">
        <f aca="false">IF(E48="","",IFERROR(INDEX(Mesas!$C$6:$C$35,MATCH(E48,Mesas!$B$6:$B$35,0)),"Mesa inexistente"))</f>
        <v/>
      </c>
      <c r="G48" s="10"/>
    </row>
    <row r="49" customFormat="false" ht="15" hidden="false" customHeight="false" outlineLevel="0" collapsed="false">
      <c r="B49" s="10"/>
      <c r="C49" s="10"/>
      <c r="D49" s="10"/>
      <c r="E49" s="11"/>
      <c r="F49" s="12" t="str">
        <f aca="false">IF(E49="","",IFERROR(INDEX(Mesas!$C$6:$C$35,MATCH(E49,Mesas!$B$6:$B$35,0)),"Mesa inexistente"))</f>
        <v/>
      </c>
      <c r="G49" s="10"/>
    </row>
    <row r="50" customFormat="false" ht="15" hidden="false" customHeight="false" outlineLevel="0" collapsed="false">
      <c r="B50" s="10"/>
      <c r="C50" s="10"/>
      <c r="D50" s="10"/>
      <c r="E50" s="11"/>
      <c r="F50" s="12" t="str">
        <f aca="false">IF(E50="","",IFERROR(INDEX(Mesas!$C$6:$C$35,MATCH(E50,Mesas!$B$6:$B$35,0)),"Mesa inexistente"))</f>
        <v/>
      </c>
      <c r="G50" s="10"/>
    </row>
    <row r="51" customFormat="false" ht="15" hidden="false" customHeight="false" outlineLevel="0" collapsed="false">
      <c r="B51" s="10"/>
      <c r="C51" s="10"/>
      <c r="D51" s="10"/>
      <c r="E51" s="11"/>
      <c r="F51" s="12" t="str">
        <f aca="false">IF(E51="","",IFERROR(INDEX(Mesas!$C$6:$C$35,MATCH(E51,Mesas!$B$6:$B$35,0)),"Mesa inexistente"))</f>
        <v/>
      </c>
      <c r="G51" s="10"/>
    </row>
    <row r="52" customFormat="false" ht="15" hidden="false" customHeight="false" outlineLevel="0" collapsed="false">
      <c r="B52" s="10"/>
      <c r="C52" s="10"/>
      <c r="D52" s="10"/>
      <c r="E52" s="11"/>
      <c r="F52" s="12" t="str">
        <f aca="false">IF(E52="","",IFERROR(INDEX(Mesas!$C$6:$C$35,MATCH(E52,Mesas!$B$6:$B$35,0)),"Mesa inexistente"))</f>
        <v/>
      </c>
      <c r="G52" s="10"/>
    </row>
    <row r="53" customFormat="false" ht="15" hidden="false" customHeight="false" outlineLevel="0" collapsed="false">
      <c r="B53" s="10"/>
      <c r="C53" s="10"/>
      <c r="D53" s="10"/>
      <c r="E53" s="11"/>
      <c r="F53" s="12" t="str">
        <f aca="false">IF(E53="","",IFERROR(INDEX(Mesas!$C$6:$C$35,MATCH(E53,Mesas!$B$6:$B$35,0)),"Mesa inexistente"))</f>
        <v/>
      </c>
      <c r="G53" s="10"/>
    </row>
    <row r="54" customFormat="false" ht="15" hidden="false" customHeight="false" outlineLevel="0" collapsed="false">
      <c r="B54" s="10"/>
      <c r="C54" s="10"/>
      <c r="D54" s="10"/>
      <c r="E54" s="11"/>
      <c r="F54" s="12" t="str">
        <f aca="false">IF(E54="","",IFERROR(INDEX(Mesas!$C$6:$C$35,MATCH(E54,Mesas!$B$6:$B$35,0)),"Mesa inexistente"))</f>
        <v/>
      </c>
      <c r="G54" s="10"/>
    </row>
    <row r="55" customFormat="false" ht="15" hidden="false" customHeight="false" outlineLevel="0" collapsed="false">
      <c r="B55" s="10"/>
      <c r="C55" s="10"/>
      <c r="D55" s="10"/>
      <c r="E55" s="11"/>
      <c r="F55" s="12" t="str">
        <f aca="false">IF(E55="","",IFERROR(INDEX(Mesas!$C$6:$C$35,MATCH(E55,Mesas!$B$6:$B$35,0)),"Mesa inexistente"))</f>
        <v/>
      </c>
      <c r="G55" s="10"/>
    </row>
    <row r="56" customFormat="false" ht="15" hidden="false" customHeight="false" outlineLevel="0" collapsed="false">
      <c r="B56" s="10"/>
      <c r="C56" s="10"/>
      <c r="D56" s="10"/>
      <c r="E56" s="11"/>
      <c r="F56" s="12" t="str">
        <f aca="false">IF(E56="","",IFERROR(INDEX(Mesas!$C$6:$C$35,MATCH(E56,Mesas!$B$6:$B$35,0)),"Mesa inexistente"))</f>
        <v/>
      </c>
      <c r="G56" s="10"/>
    </row>
    <row r="57" customFormat="false" ht="15" hidden="false" customHeight="false" outlineLevel="0" collapsed="false">
      <c r="B57" s="10"/>
      <c r="C57" s="10"/>
      <c r="D57" s="10"/>
      <c r="E57" s="11"/>
      <c r="F57" s="12" t="str">
        <f aca="false">IF(E57="","",IFERROR(INDEX(Mesas!$C$6:$C$35,MATCH(E57,Mesas!$B$6:$B$35,0)),"Mesa inexistente"))</f>
        <v/>
      </c>
      <c r="G57" s="10"/>
    </row>
    <row r="58" customFormat="false" ht="15" hidden="false" customHeight="false" outlineLevel="0" collapsed="false">
      <c r="B58" s="10"/>
      <c r="C58" s="10"/>
      <c r="D58" s="10"/>
      <c r="E58" s="11"/>
      <c r="F58" s="12" t="str">
        <f aca="false">IF(E58="","",IFERROR(INDEX(Mesas!$C$6:$C$35,MATCH(E58,Mesas!$B$6:$B$35,0)),"Mesa inexistente"))</f>
        <v/>
      </c>
      <c r="G58" s="10"/>
    </row>
    <row r="59" customFormat="false" ht="15" hidden="false" customHeight="false" outlineLevel="0" collapsed="false">
      <c r="B59" s="10"/>
      <c r="C59" s="10"/>
      <c r="D59" s="10"/>
      <c r="E59" s="11"/>
      <c r="F59" s="12" t="str">
        <f aca="false">IF(E59="","",IFERROR(INDEX(Mesas!$C$6:$C$35,MATCH(E59,Mesas!$B$6:$B$35,0)),"Mesa inexistente"))</f>
        <v/>
      </c>
      <c r="G59" s="10"/>
    </row>
    <row r="60" customFormat="false" ht="15" hidden="false" customHeight="false" outlineLevel="0" collapsed="false">
      <c r="B60" s="10"/>
      <c r="C60" s="10"/>
      <c r="D60" s="10"/>
      <c r="E60" s="11"/>
      <c r="F60" s="12" t="str">
        <f aca="false">IF(E60="","",IFERROR(INDEX(Mesas!$C$6:$C$35,MATCH(E60,Mesas!$B$6:$B$35,0)),"Mesa inexistente"))</f>
        <v/>
      </c>
      <c r="G60" s="10"/>
    </row>
    <row r="61" customFormat="false" ht="15" hidden="false" customHeight="false" outlineLevel="0" collapsed="false">
      <c r="B61" s="10"/>
      <c r="C61" s="10"/>
      <c r="D61" s="10"/>
      <c r="E61" s="11"/>
      <c r="F61" s="12" t="str">
        <f aca="false">IF(E61="","",IFERROR(INDEX(Mesas!$C$6:$C$35,MATCH(E61,Mesas!$B$6:$B$35,0)),"Mesa inexistente"))</f>
        <v/>
      </c>
      <c r="G61" s="10"/>
    </row>
    <row r="62" customFormat="false" ht="15" hidden="false" customHeight="false" outlineLevel="0" collapsed="false">
      <c r="B62" s="10"/>
      <c r="C62" s="10"/>
      <c r="D62" s="10"/>
      <c r="E62" s="11"/>
      <c r="F62" s="12" t="str">
        <f aca="false">IF(E62="","",IFERROR(INDEX(Mesas!$C$6:$C$35,MATCH(E62,Mesas!$B$6:$B$35,0)),"Mesa inexistente"))</f>
        <v/>
      </c>
      <c r="G62" s="10"/>
    </row>
    <row r="63" customFormat="false" ht="15" hidden="false" customHeight="false" outlineLevel="0" collapsed="false">
      <c r="B63" s="10"/>
      <c r="C63" s="10"/>
      <c r="D63" s="10"/>
      <c r="E63" s="11"/>
      <c r="F63" s="12" t="str">
        <f aca="false">IF(E63="","",IFERROR(INDEX(Mesas!$C$6:$C$35,MATCH(E63,Mesas!$B$6:$B$35,0)),"Mesa inexistente"))</f>
        <v/>
      </c>
      <c r="G63" s="10"/>
    </row>
    <row r="64" customFormat="false" ht="15" hidden="false" customHeight="false" outlineLevel="0" collapsed="false">
      <c r="B64" s="10"/>
      <c r="C64" s="10"/>
      <c r="D64" s="10"/>
      <c r="E64" s="11"/>
      <c r="F64" s="12" t="str">
        <f aca="false">IF(E64="","",IFERROR(INDEX(Mesas!$C$6:$C$35,MATCH(E64,Mesas!$B$6:$B$35,0)),"Mesa inexistente"))</f>
        <v/>
      </c>
      <c r="G64" s="10"/>
    </row>
    <row r="65" customFormat="false" ht="15" hidden="false" customHeight="false" outlineLevel="0" collapsed="false">
      <c r="B65" s="10"/>
      <c r="C65" s="10"/>
      <c r="D65" s="10"/>
      <c r="E65" s="11"/>
      <c r="F65" s="12" t="str">
        <f aca="false">IF(E65="","",IFERROR(INDEX(Mesas!$C$6:$C$35,MATCH(E65,Mesas!$B$6:$B$35,0)),"Mesa inexistente"))</f>
        <v/>
      </c>
      <c r="G65" s="10"/>
    </row>
    <row r="66" customFormat="false" ht="15" hidden="false" customHeight="false" outlineLevel="0" collapsed="false">
      <c r="B66" s="10"/>
      <c r="C66" s="10"/>
      <c r="D66" s="10"/>
      <c r="E66" s="11"/>
      <c r="F66" s="12" t="str">
        <f aca="false">IF(E66="","",IFERROR(INDEX(Mesas!$C$6:$C$35,MATCH(E66,Mesas!$B$6:$B$35,0)),"Mesa inexistente"))</f>
        <v/>
      </c>
      <c r="G66" s="10"/>
    </row>
    <row r="67" customFormat="false" ht="15" hidden="false" customHeight="false" outlineLevel="0" collapsed="false">
      <c r="B67" s="10"/>
      <c r="C67" s="10"/>
      <c r="D67" s="10"/>
      <c r="E67" s="11"/>
      <c r="F67" s="12" t="str">
        <f aca="false">IF(E67="","",IFERROR(INDEX(Mesas!$C$6:$C$35,MATCH(E67,Mesas!$B$6:$B$35,0)),"Mesa inexistente"))</f>
        <v/>
      </c>
      <c r="G67" s="10"/>
    </row>
    <row r="68" customFormat="false" ht="15" hidden="false" customHeight="false" outlineLevel="0" collapsed="false">
      <c r="B68" s="10"/>
      <c r="C68" s="10"/>
      <c r="D68" s="10"/>
      <c r="E68" s="11"/>
      <c r="F68" s="12" t="str">
        <f aca="false">IF(E68="","",IFERROR(INDEX(Mesas!$C$6:$C$35,MATCH(E68,Mesas!$B$6:$B$35,0)),"Mesa inexistente"))</f>
        <v/>
      </c>
      <c r="G68" s="10"/>
    </row>
    <row r="69" customFormat="false" ht="15" hidden="false" customHeight="false" outlineLevel="0" collapsed="false">
      <c r="B69" s="10"/>
      <c r="C69" s="10"/>
      <c r="D69" s="10"/>
      <c r="E69" s="11"/>
      <c r="F69" s="12" t="str">
        <f aca="false">IF(E69="","",IFERROR(INDEX(Mesas!$C$6:$C$35,MATCH(E69,Mesas!$B$6:$B$35,0)),"Mesa inexistente"))</f>
        <v/>
      </c>
      <c r="G69" s="10"/>
    </row>
    <row r="70" customFormat="false" ht="15" hidden="false" customHeight="false" outlineLevel="0" collapsed="false">
      <c r="B70" s="10"/>
      <c r="C70" s="10"/>
      <c r="D70" s="10"/>
      <c r="E70" s="11"/>
      <c r="F70" s="12" t="str">
        <f aca="false">IF(E70="","",IFERROR(INDEX(Mesas!$C$6:$C$35,MATCH(E70,Mesas!$B$6:$B$35,0)),"Mesa inexistente"))</f>
        <v/>
      </c>
      <c r="G70" s="10"/>
    </row>
    <row r="71" customFormat="false" ht="15" hidden="false" customHeight="false" outlineLevel="0" collapsed="false">
      <c r="B71" s="10"/>
      <c r="C71" s="10"/>
      <c r="D71" s="10"/>
      <c r="E71" s="11"/>
      <c r="F71" s="12" t="str">
        <f aca="false">IF(E71="","",IFERROR(INDEX(Mesas!$C$6:$C$35,MATCH(E71,Mesas!$B$6:$B$35,0)),"Mesa inexistente"))</f>
        <v/>
      </c>
      <c r="G71" s="10"/>
    </row>
    <row r="72" customFormat="false" ht="15" hidden="false" customHeight="false" outlineLevel="0" collapsed="false">
      <c r="B72" s="10"/>
      <c r="C72" s="10"/>
      <c r="D72" s="10"/>
      <c r="E72" s="11"/>
      <c r="F72" s="12" t="str">
        <f aca="false">IF(E72="","",IFERROR(INDEX(Mesas!$C$6:$C$35,MATCH(E72,Mesas!$B$6:$B$35,0)),"Mesa inexistente"))</f>
        <v/>
      </c>
      <c r="G72" s="10"/>
    </row>
    <row r="73" customFormat="false" ht="15" hidden="false" customHeight="false" outlineLevel="0" collapsed="false">
      <c r="B73" s="10"/>
      <c r="C73" s="10"/>
      <c r="D73" s="10"/>
      <c r="E73" s="11"/>
      <c r="F73" s="12" t="str">
        <f aca="false">IF(E73="","",IFERROR(INDEX(Mesas!$C$6:$C$35,MATCH(E73,Mesas!$B$6:$B$35,0)),"Mesa inexistente"))</f>
        <v/>
      </c>
      <c r="G73" s="10"/>
    </row>
    <row r="74" customFormat="false" ht="15" hidden="false" customHeight="false" outlineLevel="0" collapsed="false">
      <c r="B74" s="10"/>
      <c r="C74" s="10"/>
      <c r="D74" s="10"/>
      <c r="E74" s="11"/>
      <c r="F74" s="12" t="str">
        <f aca="false">IF(E74="","",IFERROR(INDEX(Mesas!$C$6:$C$35,MATCH(E74,Mesas!$B$6:$B$35,0)),"Mesa inexistente"))</f>
        <v/>
      </c>
      <c r="G74" s="10"/>
    </row>
    <row r="75" customFormat="false" ht="15" hidden="false" customHeight="false" outlineLevel="0" collapsed="false">
      <c r="B75" s="10"/>
      <c r="C75" s="10"/>
      <c r="D75" s="10"/>
      <c r="E75" s="11"/>
      <c r="F75" s="12" t="str">
        <f aca="false">IF(E75="","",IFERROR(INDEX(Mesas!$C$6:$C$35,MATCH(E75,Mesas!$B$6:$B$35,0)),"Mesa inexistente"))</f>
        <v/>
      </c>
      <c r="G75" s="10"/>
    </row>
    <row r="76" customFormat="false" ht="15" hidden="false" customHeight="false" outlineLevel="0" collapsed="false">
      <c r="B76" s="10"/>
      <c r="C76" s="10"/>
      <c r="D76" s="10"/>
      <c r="E76" s="11"/>
      <c r="F76" s="12" t="str">
        <f aca="false">IF(E76="","",IFERROR(INDEX(Mesas!$C$6:$C$35,MATCH(E76,Mesas!$B$6:$B$35,0)),"Mesa inexistente"))</f>
        <v/>
      </c>
      <c r="G76" s="10"/>
    </row>
    <row r="77" customFormat="false" ht="15" hidden="false" customHeight="false" outlineLevel="0" collapsed="false">
      <c r="B77" s="10"/>
      <c r="C77" s="10"/>
      <c r="D77" s="10"/>
      <c r="E77" s="11"/>
      <c r="F77" s="12" t="str">
        <f aca="false">IF(E77="","",IFERROR(INDEX(Mesas!$C$6:$C$35,MATCH(E77,Mesas!$B$6:$B$35,0)),"Mesa inexistente"))</f>
        <v/>
      </c>
      <c r="G77" s="10"/>
    </row>
    <row r="78" customFormat="false" ht="15" hidden="false" customHeight="false" outlineLevel="0" collapsed="false">
      <c r="B78" s="10"/>
      <c r="C78" s="10"/>
      <c r="D78" s="10"/>
      <c r="E78" s="11"/>
      <c r="F78" s="12" t="str">
        <f aca="false">IF(E78="","",IFERROR(INDEX(Mesas!$C$6:$C$35,MATCH(E78,Mesas!$B$6:$B$35,0)),"Mesa inexistente"))</f>
        <v/>
      </c>
      <c r="G78" s="10"/>
    </row>
    <row r="79" customFormat="false" ht="15" hidden="false" customHeight="false" outlineLevel="0" collapsed="false">
      <c r="B79" s="10"/>
      <c r="C79" s="10"/>
      <c r="D79" s="10"/>
      <c r="E79" s="11"/>
      <c r="F79" s="12" t="str">
        <f aca="false">IF(E79="","",IFERROR(INDEX(Mesas!$C$6:$C$35,MATCH(E79,Mesas!$B$6:$B$35,0)),"Mesa inexistente"))</f>
        <v/>
      </c>
      <c r="G79" s="10"/>
    </row>
    <row r="80" customFormat="false" ht="15" hidden="false" customHeight="false" outlineLevel="0" collapsed="false">
      <c r="B80" s="10"/>
      <c r="C80" s="10"/>
      <c r="D80" s="10"/>
      <c r="E80" s="11"/>
      <c r="F80" s="12" t="str">
        <f aca="false">IF(E80="","",IFERROR(INDEX(Mesas!$C$6:$C$35,MATCH(E80,Mesas!$B$6:$B$35,0)),"Mesa inexistente"))</f>
        <v/>
      </c>
      <c r="G80" s="10"/>
    </row>
    <row r="81" customFormat="false" ht="15" hidden="false" customHeight="false" outlineLevel="0" collapsed="false">
      <c r="B81" s="10"/>
      <c r="C81" s="10"/>
      <c r="D81" s="10"/>
      <c r="E81" s="11"/>
      <c r="F81" s="12" t="str">
        <f aca="false">IF(E81="","",IFERROR(INDEX(Mesas!$C$6:$C$35,MATCH(E81,Mesas!$B$6:$B$35,0)),"Mesa inexistente"))</f>
        <v/>
      </c>
      <c r="G81" s="10"/>
    </row>
    <row r="82" customFormat="false" ht="15" hidden="false" customHeight="false" outlineLevel="0" collapsed="false">
      <c r="B82" s="10"/>
      <c r="C82" s="10"/>
      <c r="D82" s="10"/>
      <c r="E82" s="11"/>
      <c r="F82" s="12" t="str">
        <f aca="false">IF(E82="","",IFERROR(INDEX(Mesas!$C$6:$C$35,MATCH(E82,Mesas!$B$6:$B$35,0)),"Mesa inexistente"))</f>
        <v/>
      </c>
      <c r="G82" s="10"/>
    </row>
    <row r="83" customFormat="false" ht="15" hidden="false" customHeight="false" outlineLevel="0" collapsed="false">
      <c r="B83" s="10"/>
      <c r="C83" s="10"/>
      <c r="D83" s="10"/>
      <c r="E83" s="11"/>
      <c r="F83" s="12" t="str">
        <f aca="false">IF(E83="","",IFERROR(INDEX(Mesas!$C$6:$C$35,MATCH(E83,Mesas!$B$6:$B$35,0)),"Mesa inexistente"))</f>
        <v/>
      </c>
      <c r="G83" s="10"/>
    </row>
    <row r="84" customFormat="false" ht="15" hidden="false" customHeight="false" outlineLevel="0" collapsed="false">
      <c r="B84" s="10"/>
      <c r="C84" s="10"/>
      <c r="D84" s="10"/>
      <c r="E84" s="11"/>
      <c r="F84" s="12" t="str">
        <f aca="false">IF(E84="","",IFERROR(INDEX(Mesas!$C$6:$C$35,MATCH(E84,Mesas!$B$6:$B$35,0)),"Mesa inexistente"))</f>
        <v/>
      </c>
      <c r="G84" s="10"/>
    </row>
    <row r="85" customFormat="false" ht="15" hidden="false" customHeight="false" outlineLevel="0" collapsed="false">
      <c r="B85" s="10"/>
      <c r="C85" s="10"/>
      <c r="D85" s="10"/>
      <c r="E85" s="11"/>
      <c r="F85" s="12" t="str">
        <f aca="false">IF(E85="","",IFERROR(INDEX(Mesas!$C$6:$C$35,MATCH(E85,Mesas!$B$6:$B$35,0)),"Mesa inexistente"))</f>
        <v/>
      </c>
      <c r="G85" s="10"/>
    </row>
    <row r="86" customFormat="false" ht="15" hidden="false" customHeight="false" outlineLevel="0" collapsed="false">
      <c r="B86" s="10"/>
      <c r="C86" s="10"/>
      <c r="D86" s="10"/>
      <c r="E86" s="11"/>
      <c r="F86" s="12" t="str">
        <f aca="false">IF(E86="","",IFERROR(INDEX(Mesas!$C$6:$C$35,MATCH(E86,Mesas!$B$6:$B$35,0)),"Mesa inexistente"))</f>
        <v/>
      </c>
      <c r="G86" s="10"/>
    </row>
    <row r="87" customFormat="false" ht="15" hidden="false" customHeight="false" outlineLevel="0" collapsed="false">
      <c r="B87" s="10"/>
      <c r="C87" s="10"/>
      <c r="D87" s="10"/>
      <c r="E87" s="11"/>
      <c r="F87" s="12" t="str">
        <f aca="false">IF(E87="","",IFERROR(INDEX(Mesas!$C$6:$C$35,MATCH(E87,Mesas!$B$6:$B$35,0)),"Mesa inexistente"))</f>
        <v/>
      </c>
      <c r="G87" s="10"/>
    </row>
    <row r="88" customFormat="false" ht="15" hidden="false" customHeight="false" outlineLevel="0" collapsed="false">
      <c r="B88" s="10"/>
      <c r="C88" s="10"/>
      <c r="D88" s="10"/>
      <c r="E88" s="11"/>
      <c r="F88" s="12" t="str">
        <f aca="false">IF(E88="","",IFERROR(INDEX(Mesas!$C$6:$C$35,MATCH(E88,Mesas!$B$6:$B$35,0)),"Mesa inexistente"))</f>
        <v/>
      </c>
      <c r="G88" s="10"/>
    </row>
    <row r="89" customFormat="false" ht="15" hidden="false" customHeight="false" outlineLevel="0" collapsed="false">
      <c r="B89" s="10"/>
      <c r="C89" s="10"/>
      <c r="D89" s="10"/>
      <c r="E89" s="11"/>
      <c r="F89" s="12" t="str">
        <f aca="false">IF(E89="","",IFERROR(INDEX(Mesas!$C$6:$C$35,MATCH(E89,Mesas!$B$6:$B$35,0)),"Mesa inexistente"))</f>
        <v/>
      </c>
      <c r="G89" s="10"/>
    </row>
    <row r="90" customFormat="false" ht="15" hidden="false" customHeight="false" outlineLevel="0" collapsed="false">
      <c r="B90" s="10"/>
      <c r="C90" s="10"/>
      <c r="D90" s="10"/>
      <c r="E90" s="11"/>
      <c r="F90" s="12" t="str">
        <f aca="false">IF(E90="","",IFERROR(INDEX(Mesas!$C$6:$C$35,MATCH(E90,Mesas!$B$6:$B$35,0)),"Mesa inexistente"))</f>
        <v/>
      </c>
      <c r="G90" s="10"/>
    </row>
    <row r="91" customFormat="false" ht="15" hidden="false" customHeight="false" outlineLevel="0" collapsed="false">
      <c r="B91" s="10"/>
      <c r="C91" s="10"/>
      <c r="D91" s="10"/>
      <c r="E91" s="11"/>
      <c r="F91" s="12" t="str">
        <f aca="false">IF(E91="","",IFERROR(INDEX(Mesas!$C$6:$C$35,MATCH(E91,Mesas!$B$6:$B$35,0)),"Mesa inexistente"))</f>
        <v/>
      </c>
      <c r="G91" s="10"/>
    </row>
    <row r="92" customFormat="false" ht="15" hidden="false" customHeight="false" outlineLevel="0" collapsed="false">
      <c r="B92" s="10"/>
      <c r="C92" s="10"/>
      <c r="D92" s="10"/>
      <c r="E92" s="11"/>
      <c r="F92" s="12" t="str">
        <f aca="false">IF(E92="","",IFERROR(INDEX(Mesas!$C$6:$C$35,MATCH(E92,Mesas!$B$6:$B$35,0)),"Mesa inexistente"))</f>
        <v/>
      </c>
      <c r="G92" s="10"/>
    </row>
    <row r="93" customFormat="false" ht="15" hidden="false" customHeight="false" outlineLevel="0" collapsed="false">
      <c r="B93" s="10"/>
      <c r="C93" s="10"/>
      <c r="D93" s="10"/>
      <c r="E93" s="11"/>
      <c r="F93" s="12" t="str">
        <f aca="false">IF(E93="","",IFERROR(INDEX(Mesas!$C$6:$C$35,MATCH(E93,Mesas!$B$6:$B$35,0)),"Mesa inexistente"))</f>
        <v/>
      </c>
      <c r="G93" s="10"/>
    </row>
    <row r="94" customFormat="false" ht="15" hidden="false" customHeight="false" outlineLevel="0" collapsed="false">
      <c r="B94" s="10"/>
      <c r="C94" s="10"/>
      <c r="D94" s="10"/>
      <c r="E94" s="11"/>
      <c r="F94" s="12" t="str">
        <f aca="false">IF(E94="","",IFERROR(INDEX(Mesas!$C$6:$C$35,MATCH(E94,Mesas!$B$6:$B$35,0)),"Mesa inexistente"))</f>
        <v/>
      </c>
      <c r="G94" s="10"/>
    </row>
    <row r="95" customFormat="false" ht="15" hidden="false" customHeight="false" outlineLevel="0" collapsed="false">
      <c r="B95" s="10"/>
      <c r="C95" s="10"/>
      <c r="D95" s="10"/>
      <c r="E95" s="11"/>
      <c r="F95" s="12" t="str">
        <f aca="false">IF(E95="","",IFERROR(INDEX(Mesas!$C$6:$C$35,MATCH(E95,Mesas!$B$6:$B$35,0)),"Mesa inexistente"))</f>
        <v/>
      </c>
      <c r="G95" s="10"/>
    </row>
    <row r="96" customFormat="false" ht="15" hidden="false" customHeight="false" outlineLevel="0" collapsed="false">
      <c r="B96" s="10"/>
      <c r="C96" s="10"/>
      <c r="D96" s="10"/>
      <c r="E96" s="11"/>
      <c r="F96" s="12" t="str">
        <f aca="false">IF(E96="","",IFERROR(INDEX(Mesas!$C$6:$C$35,MATCH(E96,Mesas!$B$6:$B$35,0)),"Mesa inexistente"))</f>
        <v/>
      </c>
      <c r="G96" s="10"/>
    </row>
    <row r="97" customFormat="false" ht="15" hidden="false" customHeight="false" outlineLevel="0" collapsed="false">
      <c r="B97" s="10"/>
      <c r="C97" s="10"/>
      <c r="D97" s="10"/>
      <c r="E97" s="11"/>
      <c r="F97" s="12" t="str">
        <f aca="false">IF(E97="","",IFERROR(INDEX(Mesas!$C$6:$C$35,MATCH(E97,Mesas!$B$6:$B$35,0)),"Mesa inexistente"))</f>
        <v/>
      </c>
      <c r="G97" s="10"/>
    </row>
    <row r="98" customFormat="false" ht="15" hidden="false" customHeight="false" outlineLevel="0" collapsed="false">
      <c r="B98" s="10"/>
      <c r="C98" s="10"/>
      <c r="D98" s="10"/>
      <c r="E98" s="11"/>
      <c r="F98" s="12" t="str">
        <f aca="false">IF(E98="","",IFERROR(INDEX(Mesas!$C$6:$C$35,MATCH(E98,Mesas!$B$6:$B$35,0)),"Mesa inexistente"))</f>
        <v/>
      </c>
      <c r="G98" s="10"/>
    </row>
    <row r="99" customFormat="false" ht="15" hidden="false" customHeight="false" outlineLevel="0" collapsed="false">
      <c r="B99" s="10"/>
      <c r="C99" s="10"/>
      <c r="D99" s="10"/>
      <c r="E99" s="11"/>
      <c r="F99" s="12" t="str">
        <f aca="false">IF(E99="","",IFERROR(INDEX(Mesas!$C$6:$C$35,MATCH(E99,Mesas!$B$6:$B$35,0)),"Mesa inexistente"))</f>
        <v/>
      </c>
      <c r="G99" s="10"/>
    </row>
    <row r="100" customFormat="false" ht="15" hidden="false" customHeight="false" outlineLevel="0" collapsed="false">
      <c r="B100" s="10"/>
      <c r="C100" s="10"/>
      <c r="D100" s="10"/>
      <c r="E100" s="11"/>
      <c r="F100" s="12" t="str">
        <f aca="false">IF(E100="","",IFERROR(INDEX(Mesas!$C$6:$C$35,MATCH(E100,Mesas!$B$6:$B$35,0)),"Mesa inexistente"))</f>
        <v/>
      </c>
      <c r="G100" s="10"/>
    </row>
    <row r="101" customFormat="false" ht="15" hidden="false" customHeight="false" outlineLevel="0" collapsed="false">
      <c r="B101" s="10"/>
      <c r="C101" s="10"/>
      <c r="D101" s="10"/>
      <c r="E101" s="11"/>
      <c r="F101" s="12" t="str">
        <f aca="false">IF(E101="","",IFERROR(INDEX(Mesas!$C$6:$C$35,MATCH(E101,Mesas!$B$6:$B$35,0)),"Mesa inexistente"))</f>
        <v/>
      </c>
      <c r="G101" s="10"/>
    </row>
    <row r="102" customFormat="false" ht="15" hidden="false" customHeight="false" outlineLevel="0" collapsed="false">
      <c r="B102" s="10"/>
      <c r="C102" s="10"/>
      <c r="D102" s="10"/>
      <c r="E102" s="11"/>
      <c r="F102" s="12" t="str">
        <f aca="false">IF(E102="","",IFERROR(INDEX(Mesas!$C$6:$C$35,MATCH(E102,Mesas!$B$6:$B$35,0)),"Mesa inexistente"))</f>
        <v/>
      </c>
      <c r="G102" s="10"/>
    </row>
    <row r="103" customFormat="false" ht="15" hidden="false" customHeight="false" outlineLevel="0" collapsed="false">
      <c r="B103" s="10"/>
      <c r="C103" s="10"/>
      <c r="D103" s="10"/>
      <c r="E103" s="11"/>
      <c r="F103" s="12" t="str">
        <f aca="false">IF(E103="","",IFERROR(INDEX(Mesas!$C$6:$C$35,MATCH(E103,Mesas!$B$6:$B$35,0)),"Mesa inexistente"))</f>
        <v/>
      </c>
      <c r="G103" s="10"/>
    </row>
    <row r="104" customFormat="false" ht="15" hidden="false" customHeight="false" outlineLevel="0" collapsed="false">
      <c r="B104" s="10"/>
      <c r="C104" s="10"/>
      <c r="D104" s="10"/>
      <c r="E104" s="11"/>
      <c r="F104" s="12" t="str">
        <f aca="false">IF(E104="","",IFERROR(INDEX(Mesas!$C$6:$C$35,MATCH(E104,Mesas!$B$6:$B$35,0)),"Mesa inexistente"))</f>
        <v/>
      </c>
      <c r="G104" s="10"/>
    </row>
    <row r="105" customFormat="false" ht="15" hidden="false" customHeight="false" outlineLevel="0" collapsed="false">
      <c r="B105" s="10"/>
      <c r="C105" s="10"/>
      <c r="D105" s="10"/>
      <c r="E105" s="11"/>
      <c r="F105" s="12" t="str">
        <f aca="false">IF(E105="","",IFERROR(INDEX(Mesas!$C$6:$C$35,MATCH(E105,Mesas!$B$6:$B$35,0)),"Mesa inexistente"))</f>
        <v/>
      </c>
      <c r="G105" s="10"/>
    </row>
    <row r="106" customFormat="false" ht="15" hidden="false" customHeight="false" outlineLevel="0" collapsed="false">
      <c r="B106" s="10"/>
      <c r="C106" s="10"/>
      <c r="D106" s="10"/>
      <c r="E106" s="11"/>
      <c r="F106" s="12" t="str">
        <f aca="false">IF(E106="","",IFERROR(INDEX(Mesas!$C$6:$C$35,MATCH(E106,Mesas!$B$6:$B$35,0)),"Mesa inexistente"))</f>
        <v/>
      </c>
      <c r="G106" s="10"/>
    </row>
    <row r="107" customFormat="false" ht="15" hidden="false" customHeight="false" outlineLevel="0" collapsed="false">
      <c r="B107" s="10"/>
      <c r="C107" s="10"/>
      <c r="D107" s="10"/>
      <c r="E107" s="11"/>
      <c r="F107" s="12" t="str">
        <f aca="false">IF(E107="","",IFERROR(INDEX(Mesas!$C$6:$C$35,MATCH(E107,Mesas!$B$6:$B$35,0)),"Mesa inexistente"))</f>
        <v/>
      </c>
      <c r="G107" s="10"/>
    </row>
    <row r="108" customFormat="false" ht="15" hidden="false" customHeight="false" outlineLevel="0" collapsed="false">
      <c r="B108" s="10"/>
      <c r="C108" s="10"/>
      <c r="D108" s="10"/>
      <c r="E108" s="11"/>
      <c r="F108" s="12" t="str">
        <f aca="false">IF(E108="","",IFERROR(INDEX(Mesas!$C$6:$C$35,MATCH(E108,Mesas!$B$6:$B$35,0)),"Mesa inexistente"))</f>
        <v/>
      </c>
      <c r="G108" s="10"/>
    </row>
    <row r="109" customFormat="false" ht="15" hidden="false" customHeight="false" outlineLevel="0" collapsed="false">
      <c r="B109" s="10"/>
      <c r="C109" s="10"/>
      <c r="D109" s="10"/>
      <c r="E109" s="11"/>
      <c r="F109" s="12" t="str">
        <f aca="false">IF(E109="","",IFERROR(INDEX(Mesas!$C$6:$C$35,MATCH(E109,Mesas!$B$6:$B$35,0)),"Mesa inexistente"))</f>
        <v/>
      </c>
      <c r="G109" s="10"/>
    </row>
    <row r="110" customFormat="false" ht="15" hidden="false" customHeight="false" outlineLevel="0" collapsed="false">
      <c r="B110" s="10"/>
      <c r="C110" s="10"/>
      <c r="D110" s="10"/>
      <c r="E110" s="11"/>
      <c r="F110" s="12" t="str">
        <f aca="false">IF(E110="","",IFERROR(INDEX(Mesas!$C$6:$C$35,MATCH(E110,Mesas!$B$6:$B$35,0)),"Mesa inexistente"))</f>
        <v/>
      </c>
      <c r="G110" s="10"/>
    </row>
    <row r="111" customFormat="false" ht="15" hidden="false" customHeight="false" outlineLevel="0" collapsed="false">
      <c r="B111" s="10"/>
      <c r="C111" s="10"/>
      <c r="D111" s="10"/>
      <c r="E111" s="11"/>
      <c r="F111" s="12" t="str">
        <f aca="false">IF(E111="","",IFERROR(INDEX(Mesas!$C$6:$C$35,MATCH(E111,Mesas!$B$6:$B$35,0)),"Mesa inexistente"))</f>
        <v/>
      </c>
      <c r="G111" s="10"/>
    </row>
    <row r="112" customFormat="false" ht="15" hidden="false" customHeight="false" outlineLevel="0" collapsed="false">
      <c r="B112" s="10"/>
      <c r="C112" s="10"/>
      <c r="D112" s="10"/>
      <c r="E112" s="11"/>
      <c r="F112" s="12" t="str">
        <f aca="false">IF(E112="","",IFERROR(INDEX(Mesas!$C$6:$C$35,MATCH(E112,Mesas!$B$6:$B$35,0)),"Mesa inexistente"))</f>
        <v/>
      </c>
      <c r="G112" s="10"/>
    </row>
    <row r="113" customFormat="false" ht="15" hidden="false" customHeight="false" outlineLevel="0" collapsed="false">
      <c r="B113" s="10"/>
      <c r="C113" s="10"/>
      <c r="D113" s="10"/>
      <c r="E113" s="11"/>
      <c r="F113" s="12" t="str">
        <f aca="false">IF(E113="","",IFERROR(INDEX(Mesas!$C$6:$C$35,MATCH(E113,Mesas!$B$6:$B$35,0)),"Mesa inexistente"))</f>
        <v/>
      </c>
      <c r="G113" s="10"/>
    </row>
    <row r="114" customFormat="false" ht="15" hidden="false" customHeight="false" outlineLevel="0" collapsed="false">
      <c r="B114" s="10"/>
      <c r="C114" s="10"/>
      <c r="D114" s="10"/>
      <c r="E114" s="11"/>
      <c r="F114" s="12" t="str">
        <f aca="false">IF(E114="","",IFERROR(INDEX(Mesas!$C$6:$C$35,MATCH(E114,Mesas!$B$6:$B$35,0)),"Mesa inexistente"))</f>
        <v/>
      </c>
      <c r="G114" s="10"/>
    </row>
    <row r="115" customFormat="false" ht="15" hidden="false" customHeight="false" outlineLevel="0" collapsed="false">
      <c r="B115" s="10"/>
      <c r="C115" s="10"/>
      <c r="D115" s="10"/>
      <c r="E115" s="11"/>
      <c r="F115" s="12" t="str">
        <f aca="false">IF(E115="","",IFERROR(INDEX(Mesas!$C$6:$C$35,MATCH(E115,Mesas!$B$6:$B$35,0)),"Mesa inexistente"))</f>
        <v/>
      </c>
      <c r="G115" s="10"/>
    </row>
    <row r="116" customFormat="false" ht="15" hidden="false" customHeight="false" outlineLevel="0" collapsed="false">
      <c r="B116" s="10"/>
      <c r="C116" s="10"/>
      <c r="D116" s="10"/>
      <c r="E116" s="11"/>
      <c r="F116" s="12" t="str">
        <f aca="false">IF(E116="","",IFERROR(INDEX(Mesas!$C$6:$C$35,MATCH(E116,Mesas!$B$6:$B$35,0)),"Mesa inexistente"))</f>
        <v/>
      </c>
      <c r="G116" s="10"/>
    </row>
    <row r="117" customFormat="false" ht="15" hidden="false" customHeight="false" outlineLevel="0" collapsed="false">
      <c r="B117" s="10"/>
      <c r="C117" s="10"/>
      <c r="D117" s="10"/>
      <c r="E117" s="11"/>
      <c r="F117" s="12" t="str">
        <f aca="false">IF(E117="","",IFERROR(INDEX(Mesas!$C$6:$C$35,MATCH(E117,Mesas!$B$6:$B$35,0)),"Mesa inexistente"))</f>
        <v/>
      </c>
      <c r="G117" s="10"/>
    </row>
    <row r="118" customFormat="false" ht="15" hidden="false" customHeight="false" outlineLevel="0" collapsed="false">
      <c r="B118" s="10"/>
      <c r="C118" s="10"/>
      <c r="D118" s="10"/>
      <c r="E118" s="11"/>
      <c r="F118" s="12" t="str">
        <f aca="false">IF(E118="","",IFERROR(INDEX(Mesas!$C$6:$C$35,MATCH(E118,Mesas!$B$6:$B$35,0)),"Mesa inexistente"))</f>
        <v/>
      </c>
      <c r="G118" s="10"/>
    </row>
    <row r="119" customFormat="false" ht="15" hidden="false" customHeight="false" outlineLevel="0" collapsed="false">
      <c r="B119" s="10"/>
      <c r="C119" s="10"/>
      <c r="D119" s="10"/>
      <c r="E119" s="11"/>
      <c r="F119" s="12" t="str">
        <f aca="false">IF(E119="","",IFERROR(INDEX(Mesas!$C$6:$C$35,MATCH(E119,Mesas!$B$6:$B$35,0)),"Mesa inexistente"))</f>
        <v/>
      </c>
      <c r="G119" s="10"/>
    </row>
    <row r="120" customFormat="false" ht="15" hidden="false" customHeight="false" outlineLevel="0" collapsed="false">
      <c r="B120" s="10"/>
      <c r="C120" s="10"/>
      <c r="D120" s="10"/>
      <c r="E120" s="11"/>
      <c r="F120" s="12" t="str">
        <f aca="false">IF(E120="","",IFERROR(INDEX(Mesas!$C$6:$C$35,MATCH(E120,Mesas!$B$6:$B$35,0)),"Mesa inexistente"))</f>
        <v/>
      </c>
      <c r="G120" s="10"/>
    </row>
    <row r="121" customFormat="false" ht="15" hidden="false" customHeight="false" outlineLevel="0" collapsed="false">
      <c r="B121" s="10"/>
      <c r="C121" s="10"/>
      <c r="D121" s="10"/>
      <c r="E121" s="11"/>
      <c r="F121" s="12" t="str">
        <f aca="false">IF(E121="","",IFERROR(INDEX(Mesas!$C$6:$C$35,MATCH(E121,Mesas!$B$6:$B$35,0)),"Mesa inexistente"))</f>
        <v/>
      </c>
      <c r="G121" s="10"/>
    </row>
    <row r="122" customFormat="false" ht="15" hidden="false" customHeight="false" outlineLevel="0" collapsed="false">
      <c r="B122" s="10"/>
      <c r="C122" s="10"/>
      <c r="D122" s="10"/>
      <c r="E122" s="11"/>
      <c r="F122" s="12" t="str">
        <f aca="false">IF(E122="","",IFERROR(INDEX(Mesas!$C$6:$C$35,MATCH(E122,Mesas!$B$6:$B$35,0)),"Mesa inexistente"))</f>
        <v/>
      </c>
      <c r="G122" s="10"/>
    </row>
    <row r="123" customFormat="false" ht="15" hidden="false" customHeight="false" outlineLevel="0" collapsed="false">
      <c r="B123" s="10"/>
      <c r="C123" s="10"/>
      <c r="D123" s="10"/>
      <c r="E123" s="11"/>
      <c r="F123" s="12" t="str">
        <f aca="false">IF(E123="","",IFERROR(INDEX(Mesas!$C$6:$C$35,MATCH(E123,Mesas!$B$6:$B$35,0)),"Mesa inexistente"))</f>
        <v/>
      </c>
      <c r="G123" s="10"/>
    </row>
    <row r="124" customFormat="false" ht="15" hidden="false" customHeight="false" outlineLevel="0" collapsed="false">
      <c r="B124" s="10"/>
      <c r="C124" s="10"/>
      <c r="D124" s="10"/>
      <c r="E124" s="11"/>
      <c r="F124" s="12" t="str">
        <f aca="false">IF(E124="","",IFERROR(INDEX(Mesas!$C$6:$C$35,MATCH(E124,Mesas!$B$6:$B$35,0)),"Mesa inexistente"))</f>
        <v/>
      </c>
      <c r="G124" s="10"/>
    </row>
    <row r="125" customFormat="false" ht="15" hidden="false" customHeight="false" outlineLevel="0" collapsed="false">
      <c r="B125" s="10"/>
      <c r="C125" s="10"/>
      <c r="D125" s="10"/>
      <c r="E125" s="11"/>
      <c r="F125" s="12" t="str">
        <f aca="false">IF(E125="","",IFERROR(INDEX(Mesas!$C$6:$C$35,MATCH(E125,Mesas!$B$6:$B$35,0)),"Mesa inexistente"))</f>
        <v/>
      </c>
      <c r="G125" s="10"/>
    </row>
    <row r="126" customFormat="false" ht="15" hidden="false" customHeight="false" outlineLevel="0" collapsed="false">
      <c r="B126" s="10"/>
      <c r="C126" s="10"/>
      <c r="D126" s="10"/>
      <c r="E126" s="11"/>
      <c r="F126" s="12" t="str">
        <f aca="false">IF(E126="","",IFERROR(INDEX(Mesas!$C$6:$C$35,MATCH(E126,Mesas!$B$6:$B$35,0)),"Mesa inexistente"))</f>
        <v/>
      </c>
      <c r="G126" s="10"/>
    </row>
    <row r="127" customFormat="false" ht="15" hidden="false" customHeight="false" outlineLevel="0" collapsed="false">
      <c r="B127" s="10"/>
      <c r="C127" s="10"/>
      <c r="D127" s="10"/>
      <c r="E127" s="11"/>
      <c r="F127" s="12" t="str">
        <f aca="false">IF(E127="","",IFERROR(INDEX(Mesas!$C$6:$C$35,MATCH(E127,Mesas!$B$6:$B$35,0)),"Mesa inexistente"))</f>
        <v/>
      </c>
      <c r="G127" s="10"/>
    </row>
    <row r="128" customFormat="false" ht="15" hidden="false" customHeight="false" outlineLevel="0" collapsed="false">
      <c r="B128" s="10"/>
      <c r="C128" s="10"/>
      <c r="D128" s="10"/>
      <c r="E128" s="11"/>
      <c r="F128" s="12" t="str">
        <f aca="false">IF(E128="","",IFERROR(INDEX(Mesas!$C$6:$C$35,MATCH(E128,Mesas!$B$6:$B$35,0)),"Mesa inexistente"))</f>
        <v/>
      </c>
      <c r="G128" s="10"/>
    </row>
    <row r="129" customFormat="false" ht="15" hidden="false" customHeight="false" outlineLevel="0" collapsed="false">
      <c r="B129" s="10"/>
      <c r="C129" s="10"/>
      <c r="D129" s="10"/>
      <c r="E129" s="11"/>
      <c r="F129" s="12" t="str">
        <f aca="false">IF(E129="","",IFERROR(INDEX(Mesas!$C$6:$C$35,MATCH(E129,Mesas!$B$6:$B$35,0)),"Mesa inexistente"))</f>
        <v/>
      </c>
      <c r="G129" s="10"/>
    </row>
    <row r="130" customFormat="false" ht="15" hidden="false" customHeight="false" outlineLevel="0" collapsed="false">
      <c r="B130" s="10"/>
      <c r="C130" s="10"/>
      <c r="D130" s="10"/>
      <c r="E130" s="11"/>
      <c r="F130" s="12" t="str">
        <f aca="false">IF(E130="","",IFERROR(INDEX(Mesas!$C$6:$C$35,MATCH(E130,Mesas!$B$6:$B$35,0)),"Mesa inexistente"))</f>
        <v/>
      </c>
      <c r="G130" s="10"/>
    </row>
    <row r="131" customFormat="false" ht="15" hidden="false" customHeight="false" outlineLevel="0" collapsed="false">
      <c r="B131" s="10"/>
      <c r="C131" s="10"/>
      <c r="D131" s="10"/>
      <c r="E131" s="11"/>
      <c r="F131" s="12" t="str">
        <f aca="false">IF(E131="","",IFERROR(INDEX(Mesas!$C$6:$C$35,MATCH(E131,Mesas!$B$6:$B$35,0)),"Mesa inexistente"))</f>
        <v/>
      </c>
      <c r="G131" s="10"/>
    </row>
    <row r="132" customFormat="false" ht="15" hidden="false" customHeight="false" outlineLevel="0" collapsed="false">
      <c r="B132" s="10"/>
      <c r="C132" s="10"/>
      <c r="D132" s="10"/>
      <c r="E132" s="11"/>
      <c r="F132" s="12" t="str">
        <f aca="false">IF(E132="","",IFERROR(INDEX(Mesas!$C$6:$C$35,MATCH(E132,Mesas!$B$6:$B$35,0)),"Mesa inexistente"))</f>
        <v/>
      </c>
      <c r="G132" s="10"/>
    </row>
    <row r="133" customFormat="false" ht="15" hidden="false" customHeight="false" outlineLevel="0" collapsed="false">
      <c r="B133" s="10"/>
      <c r="C133" s="10"/>
      <c r="D133" s="10"/>
      <c r="E133" s="11"/>
      <c r="F133" s="12" t="str">
        <f aca="false">IF(E133="","",IFERROR(INDEX(Mesas!$C$6:$C$35,MATCH(E133,Mesas!$B$6:$B$35,0)),"Mesa inexistente"))</f>
        <v/>
      </c>
      <c r="G133" s="10"/>
    </row>
    <row r="134" customFormat="false" ht="15" hidden="false" customHeight="false" outlineLevel="0" collapsed="false">
      <c r="B134" s="10"/>
      <c r="C134" s="10"/>
      <c r="D134" s="10"/>
      <c r="E134" s="11"/>
      <c r="F134" s="12" t="str">
        <f aca="false">IF(E134="","",IFERROR(INDEX(Mesas!$C$6:$C$35,MATCH(E134,Mesas!$B$6:$B$35,0)),"Mesa inexistente"))</f>
        <v/>
      </c>
      <c r="G134" s="10"/>
    </row>
    <row r="135" customFormat="false" ht="15" hidden="false" customHeight="false" outlineLevel="0" collapsed="false">
      <c r="B135" s="10"/>
      <c r="C135" s="10"/>
      <c r="D135" s="10"/>
      <c r="E135" s="11"/>
      <c r="F135" s="12" t="str">
        <f aca="false">IF(E135="","",IFERROR(INDEX(Mesas!$C$6:$C$35,MATCH(E135,Mesas!$B$6:$B$35,0)),"Mesa inexistente"))</f>
        <v/>
      </c>
      <c r="G135" s="10"/>
    </row>
    <row r="136" customFormat="false" ht="15" hidden="false" customHeight="false" outlineLevel="0" collapsed="false">
      <c r="B136" s="10"/>
      <c r="C136" s="10"/>
      <c r="D136" s="10"/>
      <c r="E136" s="11"/>
      <c r="F136" s="12" t="str">
        <f aca="false">IF(E136="","",IFERROR(INDEX(Mesas!$C$6:$C$35,MATCH(E136,Mesas!$B$6:$B$35,0)),"Mesa inexistente"))</f>
        <v/>
      </c>
      <c r="G136" s="10"/>
    </row>
    <row r="137" customFormat="false" ht="15" hidden="false" customHeight="false" outlineLevel="0" collapsed="false">
      <c r="B137" s="10"/>
      <c r="C137" s="10"/>
      <c r="D137" s="10"/>
      <c r="E137" s="11"/>
      <c r="F137" s="12" t="str">
        <f aca="false">IF(E137="","",IFERROR(INDEX(Mesas!$C$6:$C$35,MATCH(E137,Mesas!$B$6:$B$35,0)),"Mesa inexistente"))</f>
        <v/>
      </c>
      <c r="G137" s="10"/>
    </row>
    <row r="138" customFormat="false" ht="15" hidden="false" customHeight="false" outlineLevel="0" collapsed="false">
      <c r="B138" s="10"/>
      <c r="C138" s="10"/>
      <c r="D138" s="10"/>
      <c r="E138" s="11"/>
      <c r="F138" s="12" t="str">
        <f aca="false">IF(E138="","",IFERROR(INDEX(Mesas!$C$6:$C$35,MATCH(E138,Mesas!$B$6:$B$35,0)),"Mesa inexistente"))</f>
        <v/>
      </c>
      <c r="G138" s="10"/>
    </row>
    <row r="139" customFormat="false" ht="15" hidden="false" customHeight="false" outlineLevel="0" collapsed="false">
      <c r="B139" s="10"/>
      <c r="C139" s="10"/>
      <c r="D139" s="10"/>
      <c r="E139" s="11"/>
      <c r="F139" s="12" t="str">
        <f aca="false">IF(E139="","",IFERROR(INDEX(Mesas!$C$6:$C$35,MATCH(E139,Mesas!$B$6:$B$35,0)),"Mesa inexistente"))</f>
        <v/>
      </c>
      <c r="G139" s="10"/>
    </row>
    <row r="140" customFormat="false" ht="15" hidden="false" customHeight="false" outlineLevel="0" collapsed="false">
      <c r="B140" s="10"/>
      <c r="C140" s="10"/>
      <c r="D140" s="10"/>
      <c r="E140" s="11"/>
      <c r="F140" s="12" t="str">
        <f aca="false">IF(E140="","",IFERROR(INDEX(Mesas!$C$6:$C$35,MATCH(E140,Mesas!$B$6:$B$35,0)),"Mesa inexistente"))</f>
        <v/>
      </c>
      <c r="G140" s="10"/>
    </row>
    <row r="141" customFormat="false" ht="15" hidden="false" customHeight="false" outlineLevel="0" collapsed="false">
      <c r="B141" s="10"/>
      <c r="C141" s="10"/>
      <c r="D141" s="10"/>
      <c r="E141" s="11"/>
      <c r="F141" s="12" t="str">
        <f aca="false">IF(E141="","",IFERROR(INDEX(Mesas!$C$6:$C$35,MATCH(E141,Mesas!$B$6:$B$35,0)),"Mesa inexistente"))</f>
        <v/>
      </c>
      <c r="G141" s="10"/>
    </row>
    <row r="142" customFormat="false" ht="15" hidden="false" customHeight="false" outlineLevel="0" collapsed="false">
      <c r="B142" s="10"/>
      <c r="C142" s="10"/>
      <c r="D142" s="10"/>
      <c r="E142" s="11"/>
      <c r="F142" s="12" t="str">
        <f aca="false">IF(E142="","",IFERROR(INDEX(Mesas!$C$6:$C$35,MATCH(E142,Mesas!$B$6:$B$35,0)),"Mesa inexistente"))</f>
        <v/>
      </c>
      <c r="G142" s="10"/>
    </row>
    <row r="143" customFormat="false" ht="15" hidden="false" customHeight="false" outlineLevel="0" collapsed="false">
      <c r="B143" s="10"/>
      <c r="C143" s="10"/>
      <c r="D143" s="10"/>
      <c r="E143" s="11"/>
      <c r="F143" s="12" t="str">
        <f aca="false">IF(E143="","",IFERROR(INDEX(Mesas!$C$6:$C$35,MATCH(E143,Mesas!$B$6:$B$35,0)),"Mesa inexistente"))</f>
        <v/>
      </c>
      <c r="G143" s="10"/>
    </row>
    <row r="144" customFormat="false" ht="15" hidden="false" customHeight="false" outlineLevel="0" collapsed="false">
      <c r="B144" s="10"/>
      <c r="C144" s="10"/>
      <c r="D144" s="10"/>
      <c r="E144" s="11"/>
      <c r="F144" s="12" t="str">
        <f aca="false">IF(E144="","",IFERROR(INDEX(Mesas!$C$6:$C$35,MATCH(E144,Mesas!$B$6:$B$35,0)),"Mesa inexistente"))</f>
        <v/>
      </c>
      <c r="G144" s="10"/>
    </row>
    <row r="145" customFormat="false" ht="15" hidden="false" customHeight="false" outlineLevel="0" collapsed="false">
      <c r="B145" s="10"/>
      <c r="C145" s="10"/>
      <c r="D145" s="10"/>
      <c r="E145" s="11"/>
      <c r="F145" s="12" t="str">
        <f aca="false">IF(E145="","",IFERROR(INDEX(Mesas!$C$6:$C$35,MATCH(E145,Mesas!$B$6:$B$35,0)),"Mesa inexistente"))</f>
        <v/>
      </c>
      <c r="G145" s="10"/>
    </row>
    <row r="146" customFormat="false" ht="15" hidden="false" customHeight="false" outlineLevel="0" collapsed="false">
      <c r="B146" s="10"/>
      <c r="C146" s="10"/>
      <c r="D146" s="10"/>
      <c r="E146" s="11"/>
      <c r="F146" s="12" t="str">
        <f aca="false">IF(E146="","",IFERROR(INDEX(Mesas!$C$6:$C$35,MATCH(E146,Mesas!$B$6:$B$35,0)),"Mesa inexistente"))</f>
        <v/>
      </c>
      <c r="G146" s="10"/>
    </row>
    <row r="147" customFormat="false" ht="15" hidden="false" customHeight="false" outlineLevel="0" collapsed="false">
      <c r="B147" s="10"/>
      <c r="C147" s="10"/>
      <c r="D147" s="10"/>
      <c r="E147" s="11"/>
      <c r="F147" s="12" t="str">
        <f aca="false">IF(E147="","",IFERROR(INDEX(Mesas!$C$6:$C$35,MATCH(E147,Mesas!$B$6:$B$35,0)),"Mesa inexistente"))</f>
        <v/>
      </c>
      <c r="G147" s="10"/>
    </row>
    <row r="148" customFormat="false" ht="15" hidden="false" customHeight="false" outlineLevel="0" collapsed="false">
      <c r="B148" s="10"/>
      <c r="C148" s="10"/>
      <c r="D148" s="10"/>
      <c r="E148" s="11"/>
      <c r="F148" s="12" t="str">
        <f aca="false">IF(E148="","",IFERROR(INDEX(Mesas!$C$6:$C$35,MATCH(E148,Mesas!$B$6:$B$35,0)),"Mesa inexistente"))</f>
        <v/>
      </c>
      <c r="G148" s="10"/>
    </row>
    <row r="149" customFormat="false" ht="15" hidden="false" customHeight="false" outlineLevel="0" collapsed="false">
      <c r="B149" s="10"/>
      <c r="C149" s="10"/>
      <c r="D149" s="10"/>
      <c r="E149" s="11"/>
      <c r="F149" s="12" t="str">
        <f aca="false">IF(E149="","",IFERROR(INDEX(Mesas!$C$6:$C$35,MATCH(E149,Mesas!$B$6:$B$35,0)),"Mesa inexistente"))</f>
        <v/>
      </c>
      <c r="G149" s="10"/>
    </row>
    <row r="150" customFormat="false" ht="15" hidden="false" customHeight="false" outlineLevel="0" collapsed="false">
      <c r="B150" s="10"/>
      <c r="C150" s="10"/>
      <c r="D150" s="10"/>
      <c r="E150" s="11"/>
      <c r="F150" s="12" t="str">
        <f aca="false">IF(E150="","",IFERROR(INDEX(Mesas!$C$6:$C$35,MATCH(E150,Mesas!$B$6:$B$35,0)),"Mesa inexistente"))</f>
        <v/>
      </c>
      <c r="G150" s="10"/>
    </row>
    <row r="151" customFormat="false" ht="15" hidden="false" customHeight="false" outlineLevel="0" collapsed="false">
      <c r="B151" s="10"/>
      <c r="C151" s="10"/>
      <c r="D151" s="10"/>
      <c r="E151" s="11"/>
      <c r="F151" s="12" t="str">
        <f aca="false">IF(E151="","",IFERROR(INDEX(Mesas!$C$6:$C$35,MATCH(E151,Mesas!$B$6:$B$35,0)),"Mesa inexistente"))</f>
        <v/>
      </c>
      <c r="G151" s="10"/>
    </row>
    <row r="152" customFormat="false" ht="15" hidden="false" customHeight="false" outlineLevel="0" collapsed="false">
      <c r="B152" s="10"/>
      <c r="C152" s="10"/>
      <c r="D152" s="10"/>
      <c r="E152" s="11"/>
      <c r="F152" s="12" t="str">
        <f aca="false">IF(E152="","",IFERROR(INDEX(Mesas!$C$6:$C$35,MATCH(E152,Mesas!$B$6:$B$35,0)),"Mesa inexistente"))</f>
        <v/>
      </c>
      <c r="G152" s="10"/>
    </row>
    <row r="153" customFormat="false" ht="15" hidden="false" customHeight="false" outlineLevel="0" collapsed="false">
      <c r="B153" s="10"/>
      <c r="C153" s="10"/>
      <c r="D153" s="10"/>
      <c r="E153" s="11"/>
      <c r="F153" s="12" t="str">
        <f aca="false">IF(E153="","",IFERROR(INDEX(Mesas!$C$6:$C$35,MATCH(E153,Mesas!$B$6:$B$35,0)),"Mesa inexistente"))</f>
        <v/>
      </c>
      <c r="G153" s="10"/>
    </row>
    <row r="154" customFormat="false" ht="15" hidden="false" customHeight="false" outlineLevel="0" collapsed="false">
      <c r="B154" s="10"/>
      <c r="C154" s="10"/>
      <c r="D154" s="10"/>
      <c r="E154" s="11"/>
      <c r="F154" s="12" t="str">
        <f aca="false">IF(E154="","",IFERROR(INDEX(Mesas!$C$6:$C$35,MATCH(E154,Mesas!$B$6:$B$35,0)),"Mesa inexistente"))</f>
        <v/>
      </c>
      <c r="G154" s="10"/>
    </row>
    <row r="155" customFormat="false" ht="15" hidden="false" customHeight="false" outlineLevel="0" collapsed="false">
      <c r="B155" s="10"/>
      <c r="C155" s="10"/>
      <c r="D155" s="10"/>
      <c r="E155" s="11"/>
      <c r="F155" s="12" t="str">
        <f aca="false">IF(E155="","",IFERROR(INDEX(Mesas!$C$6:$C$35,MATCH(E155,Mesas!$B$6:$B$35,0)),"Mesa inexistente"))</f>
        <v/>
      </c>
      <c r="G155" s="10"/>
    </row>
    <row r="156" customFormat="false" ht="15" hidden="false" customHeight="false" outlineLevel="0" collapsed="false">
      <c r="B156" s="10"/>
      <c r="C156" s="10"/>
      <c r="D156" s="10"/>
      <c r="E156" s="11"/>
      <c r="F156" s="12" t="str">
        <f aca="false">IF(E156="","",IFERROR(INDEX(Mesas!$C$6:$C$35,MATCH(E156,Mesas!$B$6:$B$35,0)),"Mesa inexistente"))</f>
        <v/>
      </c>
      <c r="G156" s="10"/>
    </row>
    <row r="157" customFormat="false" ht="15" hidden="false" customHeight="false" outlineLevel="0" collapsed="false">
      <c r="B157" s="10"/>
      <c r="C157" s="10"/>
      <c r="D157" s="10"/>
      <c r="E157" s="11"/>
      <c r="F157" s="12" t="str">
        <f aca="false">IF(E157="","",IFERROR(INDEX(Mesas!$C$6:$C$35,MATCH(E157,Mesas!$B$6:$B$35,0)),"Mesa inexistente"))</f>
        <v/>
      </c>
      <c r="G157" s="10"/>
    </row>
    <row r="158" customFormat="false" ht="15" hidden="false" customHeight="false" outlineLevel="0" collapsed="false">
      <c r="B158" s="10"/>
      <c r="C158" s="10"/>
      <c r="D158" s="10"/>
      <c r="E158" s="11"/>
      <c r="F158" s="12" t="str">
        <f aca="false">IF(E158="","",IFERROR(INDEX(Mesas!$C$6:$C$35,MATCH(E158,Mesas!$B$6:$B$35,0)),"Mesa inexistente"))</f>
        <v/>
      </c>
      <c r="G158" s="10"/>
    </row>
    <row r="159" customFormat="false" ht="15" hidden="false" customHeight="false" outlineLevel="0" collapsed="false">
      <c r="B159" s="10"/>
      <c r="C159" s="10"/>
      <c r="D159" s="10"/>
      <c r="E159" s="11"/>
      <c r="F159" s="12" t="str">
        <f aca="false">IF(E159="","",IFERROR(INDEX(Mesas!$C$6:$C$35,MATCH(E159,Mesas!$B$6:$B$35,0)),"Mesa inexistente"))</f>
        <v/>
      </c>
      <c r="G159" s="10"/>
    </row>
    <row r="160" customFormat="false" ht="15" hidden="false" customHeight="false" outlineLevel="0" collapsed="false">
      <c r="B160" s="10"/>
      <c r="C160" s="10"/>
      <c r="D160" s="10"/>
      <c r="E160" s="11"/>
      <c r="F160" s="12" t="str">
        <f aca="false">IF(E160="","",IFERROR(INDEX(Mesas!$C$6:$C$35,MATCH(E160,Mesas!$B$6:$B$35,0)),"Mesa inexistente"))</f>
        <v/>
      </c>
      <c r="G160" s="10"/>
    </row>
    <row r="161" customFormat="false" ht="15" hidden="false" customHeight="false" outlineLevel="0" collapsed="false">
      <c r="B161" s="10"/>
      <c r="C161" s="10"/>
      <c r="D161" s="10"/>
      <c r="E161" s="11"/>
      <c r="F161" s="12" t="str">
        <f aca="false">IF(E161="","",IFERROR(INDEX(Mesas!$C$6:$C$35,MATCH(E161,Mesas!$B$6:$B$35,0)),"Mesa inexistente"))</f>
        <v/>
      </c>
      <c r="G161" s="10"/>
    </row>
    <row r="162" customFormat="false" ht="15" hidden="false" customHeight="false" outlineLevel="0" collapsed="false">
      <c r="B162" s="10"/>
      <c r="C162" s="10"/>
      <c r="D162" s="10"/>
      <c r="E162" s="11"/>
      <c r="F162" s="12" t="str">
        <f aca="false">IF(E162="","",IFERROR(INDEX(Mesas!$C$6:$C$35,MATCH(E162,Mesas!$B$6:$B$35,0)),"Mesa inexistente"))</f>
        <v/>
      </c>
      <c r="G162" s="10"/>
    </row>
    <row r="163" customFormat="false" ht="15" hidden="false" customHeight="false" outlineLevel="0" collapsed="false">
      <c r="B163" s="10"/>
      <c r="C163" s="10"/>
      <c r="D163" s="10"/>
      <c r="E163" s="11"/>
      <c r="F163" s="12" t="str">
        <f aca="false">IF(E163="","",IFERROR(INDEX(Mesas!$C$6:$C$35,MATCH(E163,Mesas!$B$6:$B$35,0)),"Mesa inexistente"))</f>
        <v/>
      </c>
      <c r="G163" s="10"/>
    </row>
    <row r="164" customFormat="false" ht="15" hidden="false" customHeight="false" outlineLevel="0" collapsed="false">
      <c r="B164" s="10"/>
      <c r="C164" s="10"/>
      <c r="D164" s="10"/>
      <c r="E164" s="11"/>
      <c r="F164" s="12" t="str">
        <f aca="false">IF(E164="","",IFERROR(INDEX(Mesas!$C$6:$C$35,MATCH(E164,Mesas!$B$6:$B$35,0)),"Mesa inexistente"))</f>
        <v/>
      </c>
      <c r="G164" s="10"/>
    </row>
    <row r="165" customFormat="false" ht="15" hidden="false" customHeight="false" outlineLevel="0" collapsed="false">
      <c r="B165" s="10"/>
      <c r="C165" s="10"/>
      <c r="D165" s="10"/>
      <c r="E165" s="11"/>
      <c r="F165" s="12" t="str">
        <f aca="false">IF(E165="","",IFERROR(INDEX(Mesas!$C$6:$C$35,MATCH(E165,Mesas!$B$6:$B$35,0)),"Mesa inexistente"))</f>
        <v/>
      </c>
      <c r="G165" s="10"/>
    </row>
    <row r="166" customFormat="false" ht="15" hidden="false" customHeight="false" outlineLevel="0" collapsed="false">
      <c r="B166" s="10"/>
      <c r="C166" s="10"/>
      <c r="D166" s="10"/>
      <c r="E166" s="11"/>
      <c r="F166" s="12" t="str">
        <f aca="false">IF(E166="","",IFERROR(INDEX(Mesas!$C$6:$C$35,MATCH(E166,Mesas!$B$6:$B$35,0)),"Mesa inexistente"))</f>
        <v/>
      </c>
      <c r="G166" s="10"/>
    </row>
    <row r="167" customFormat="false" ht="15" hidden="false" customHeight="false" outlineLevel="0" collapsed="false">
      <c r="B167" s="10"/>
      <c r="C167" s="10"/>
      <c r="D167" s="10"/>
      <c r="E167" s="11"/>
      <c r="F167" s="12" t="str">
        <f aca="false">IF(E167="","",IFERROR(INDEX(Mesas!$C$6:$C$35,MATCH(E167,Mesas!$B$6:$B$35,0)),"Mesa inexistente"))</f>
        <v/>
      </c>
      <c r="G167" s="10"/>
    </row>
    <row r="168" customFormat="false" ht="15" hidden="false" customHeight="false" outlineLevel="0" collapsed="false">
      <c r="B168" s="10"/>
      <c r="C168" s="10"/>
      <c r="D168" s="10"/>
      <c r="E168" s="11"/>
      <c r="F168" s="12" t="str">
        <f aca="false">IF(E168="","",IFERROR(INDEX(Mesas!$C$6:$C$35,MATCH(E168,Mesas!$B$6:$B$35,0)),"Mesa inexistente"))</f>
        <v/>
      </c>
      <c r="G168" s="10"/>
    </row>
    <row r="169" customFormat="false" ht="15" hidden="false" customHeight="false" outlineLevel="0" collapsed="false">
      <c r="B169" s="10"/>
      <c r="C169" s="10"/>
      <c r="D169" s="10"/>
      <c r="E169" s="11"/>
      <c r="F169" s="12" t="str">
        <f aca="false">IF(E169="","",IFERROR(INDEX(Mesas!$C$6:$C$35,MATCH(E169,Mesas!$B$6:$B$35,0)),"Mesa inexistente"))</f>
        <v/>
      </c>
      <c r="G169" s="10"/>
    </row>
    <row r="170" customFormat="false" ht="15" hidden="false" customHeight="false" outlineLevel="0" collapsed="false">
      <c r="B170" s="10"/>
      <c r="C170" s="10"/>
      <c r="D170" s="10"/>
      <c r="E170" s="11"/>
      <c r="F170" s="12" t="str">
        <f aca="false">IF(E170="","",IFERROR(INDEX(Mesas!$C$6:$C$35,MATCH(E170,Mesas!$B$6:$B$35,0)),"Mesa inexistente"))</f>
        <v/>
      </c>
      <c r="G170" s="10"/>
    </row>
    <row r="171" customFormat="false" ht="15" hidden="false" customHeight="false" outlineLevel="0" collapsed="false">
      <c r="B171" s="10"/>
      <c r="C171" s="10"/>
      <c r="D171" s="10"/>
      <c r="E171" s="11"/>
      <c r="F171" s="12" t="str">
        <f aca="false">IF(E171="","",IFERROR(INDEX(Mesas!$C$6:$C$35,MATCH(E171,Mesas!$B$6:$B$35,0)),"Mesa inexistente"))</f>
        <v/>
      </c>
      <c r="G171" s="10"/>
    </row>
    <row r="172" customFormat="false" ht="15" hidden="false" customHeight="false" outlineLevel="0" collapsed="false">
      <c r="B172" s="10"/>
      <c r="C172" s="10"/>
      <c r="D172" s="10"/>
      <c r="E172" s="11"/>
      <c r="F172" s="12" t="str">
        <f aca="false">IF(E172="","",IFERROR(INDEX(Mesas!$C$6:$C$35,MATCH(E172,Mesas!$B$6:$B$35,0)),"Mesa inexistente"))</f>
        <v/>
      </c>
      <c r="G172" s="10"/>
    </row>
    <row r="173" customFormat="false" ht="15" hidden="false" customHeight="false" outlineLevel="0" collapsed="false">
      <c r="B173" s="10"/>
      <c r="C173" s="10"/>
      <c r="D173" s="10"/>
      <c r="E173" s="11"/>
      <c r="F173" s="12" t="str">
        <f aca="false">IF(E173="","",IFERROR(INDEX(Mesas!$C$6:$C$35,MATCH(E173,Mesas!$B$6:$B$35,0)),"Mesa inexistente"))</f>
        <v/>
      </c>
      <c r="G173" s="10"/>
    </row>
    <row r="174" customFormat="false" ht="15" hidden="false" customHeight="false" outlineLevel="0" collapsed="false">
      <c r="B174" s="10"/>
      <c r="C174" s="10"/>
      <c r="D174" s="10"/>
      <c r="E174" s="11"/>
      <c r="F174" s="12" t="str">
        <f aca="false">IF(E174="","",IFERROR(INDEX(Mesas!$C$6:$C$35,MATCH(E174,Mesas!$B$6:$B$35,0)),"Mesa inexistente"))</f>
        <v/>
      </c>
      <c r="G174" s="10"/>
    </row>
    <row r="175" customFormat="false" ht="15" hidden="false" customHeight="false" outlineLevel="0" collapsed="false">
      <c r="B175" s="10"/>
      <c r="C175" s="10"/>
      <c r="D175" s="10"/>
      <c r="E175" s="11"/>
      <c r="F175" s="12" t="str">
        <f aca="false">IF(E175="","",IFERROR(INDEX(Mesas!$C$6:$C$35,MATCH(E175,Mesas!$B$6:$B$35,0)),"Mesa inexistente"))</f>
        <v/>
      </c>
      <c r="G175" s="10"/>
    </row>
    <row r="176" customFormat="false" ht="15" hidden="false" customHeight="false" outlineLevel="0" collapsed="false">
      <c r="B176" s="10"/>
      <c r="C176" s="10"/>
      <c r="D176" s="10"/>
      <c r="E176" s="11"/>
      <c r="F176" s="12" t="str">
        <f aca="false">IF(E176="","",IFERROR(INDEX(Mesas!$C$6:$C$35,MATCH(E176,Mesas!$B$6:$B$35,0)),"Mesa inexistente"))</f>
        <v/>
      </c>
      <c r="G176" s="10"/>
    </row>
    <row r="177" customFormat="false" ht="15" hidden="false" customHeight="false" outlineLevel="0" collapsed="false">
      <c r="B177" s="10"/>
      <c r="C177" s="10"/>
      <c r="D177" s="10"/>
      <c r="E177" s="11"/>
      <c r="F177" s="12" t="str">
        <f aca="false">IF(E177="","",IFERROR(INDEX(Mesas!$C$6:$C$35,MATCH(E177,Mesas!$B$6:$B$35,0)),"Mesa inexistente"))</f>
        <v/>
      </c>
      <c r="G177" s="10"/>
    </row>
    <row r="178" customFormat="false" ht="15" hidden="false" customHeight="false" outlineLevel="0" collapsed="false">
      <c r="B178" s="10"/>
      <c r="C178" s="10"/>
      <c r="D178" s="10"/>
      <c r="E178" s="11"/>
      <c r="F178" s="12" t="str">
        <f aca="false">IF(E178="","",IFERROR(INDEX(Mesas!$C$6:$C$35,MATCH(E178,Mesas!$B$6:$B$35,0)),"Mesa inexistente"))</f>
        <v/>
      </c>
      <c r="G178" s="10"/>
    </row>
    <row r="179" customFormat="false" ht="15" hidden="false" customHeight="false" outlineLevel="0" collapsed="false">
      <c r="B179" s="10"/>
      <c r="C179" s="10"/>
      <c r="D179" s="10"/>
      <c r="E179" s="11"/>
      <c r="F179" s="12" t="str">
        <f aca="false">IF(E179="","",IFERROR(INDEX(Mesas!$C$6:$C$35,MATCH(E179,Mesas!$B$6:$B$35,0)),"Mesa inexistente"))</f>
        <v/>
      </c>
      <c r="G179" s="10"/>
    </row>
    <row r="180" customFormat="false" ht="15" hidden="false" customHeight="false" outlineLevel="0" collapsed="false">
      <c r="B180" s="10"/>
      <c r="C180" s="10"/>
      <c r="D180" s="10"/>
      <c r="E180" s="11"/>
      <c r="F180" s="12" t="str">
        <f aca="false">IF(E180="","",IFERROR(INDEX(Mesas!$C$6:$C$35,MATCH(E180,Mesas!$B$6:$B$35,0)),"Mesa inexistente"))</f>
        <v/>
      </c>
      <c r="G180" s="10"/>
    </row>
    <row r="181" customFormat="false" ht="15" hidden="false" customHeight="false" outlineLevel="0" collapsed="false">
      <c r="B181" s="10"/>
      <c r="C181" s="10"/>
      <c r="D181" s="10"/>
      <c r="E181" s="11"/>
      <c r="F181" s="12" t="str">
        <f aca="false">IF(E181="","",IFERROR(INDEX(Mesas!$C$6:$C$35,MATCH(E181,Mesas!$B$6:$B$35,0)),"Mesa inexistente"))</f>
        <v/>
      </c>
      <c r="G181" s="10"/>
    </row>
    <row r="182" customFormat="false" ht="15" hidden="false" customHeight="false" outlineLevel="0" collapsed="false">
      <c r="B182" s="10"/>
      <c r="C182" s="10"/>
      <c r="D182" s="10"/>
      <c r="E182" s="11"/>
      <c r="F182" s="12" t="str">
        <f aca="false">IF(E182="","",IFERROR(INDEX(Mesas!$C$6:$C$35,MATCH(E182,Mesas!$B$6:$B$35,0)),"Mesa inexistente"))</f>
        <v/>
      </c>
      <c r="G182" s="10"/>
    </row>
    <row r="183" customFormat="false" ht="15" hidden="false" customHeight="false" outlineLevel="0" collapsed="false">
      <c r="B183" s="10"/>
      <c r="C183" s="10"/>
      <c r="D183" s="10"/>
      <c r="E183" s="11"/>
      <c r="F183" s="12" t="str">
        <f aca="false">IF(E183="","",IFERROR(INDEX(Mesas!$C$6:$C$35,MATCH(E183,Mesas!$B$6:$B$35,0)),"Mesa inexistente"))</f>
        <v/>
      </c>
      <c r="G183" s="10"/>
    </row>
    <row r="184" customFormat="false" ht="15" hidden="false" customHeight="false" outlineLevel="0" collapsed="false">
      <c r="B184" s="10"/>
      <c r="C184" s="10"/>
      <c r="D184" s="10"/>
      <c r="E184" s="11"/>
      <c r="F184" s="12" t="str">
        <f aca="false">IF(E184="","",IFERROR(INDEX(Mesas!$C$6:$C$35,MATCH(E184,Mesas!$B$6:$B$35,0)),"Mesa inexistente"))</f>
        <v/>
      </c>
      <c r="G184" s="10"/>
    </row>
    <row r="185" customFormat="false" ht="15" hidden="false" customHeight="false" outlineLevel="0" collapsed="false">
      <c r="B185" s="10"/>
      <c r="C185" s="10"/>
      <c r="D185" s="10"/>
      <c r="E185" s="11"/>
      <c r="F185" s="12" t="str">
        <f aca="false">IF(E185="","",IFERROR(INDEX(Mesas!$C$6:$C$35,MATCH(E185,Mesas!$B$6:$B$35,0)),"Mesa inexistente"))</f>
        <v/>
      </c>
      <c r="G185" s="10"/>
    </row>
    <row r="186" customFormat="false" ht="15" hidden="false" customHeight="false" outlineLevel="0" collapsed="false">
      <c r="B186" s="10"/>
      <c r="C186" s="10"/>
      <c r="D186" s="10"/>
      <c r="E186" s="11"/>
      <c r="F186" s="12" t="str">
        <f aca="false">IF(E186="","",IFERROR(INDEX(Mesas!$C$6:$C$35,MATCH(E186,Mesas!$B$6:$B$35,0)),"Mesa inexistente"))</f>
        <v/>
      </c>
      <c r="G186" s="10"/>
    </row>
    <row r="187" customFormat="false" ht="15" hidden="false" customHeight="false" outlineLevel="0" collapsed="false">
      <c r="B187" s="10"/>
      <c r="C187" s="10"/>
      <c r="D187" s="10"/>
      <c r="E187" s="11"/>
      <c r="F187" s="12" t="str">
        <f aca="false">IF(E187="","",IFERROR(INDEX(Mesas!$C$6:$C$35,MATCH(E187,Mesas!$B$6:$B$35,0)),"Mesa inexistente"))</f>
        <v/>
      </c>
      <c r="G187" s="10"/>
    </row>
    <row r="188" customFormat="false" ht="15" hidden="false" customHeight="false" outlineLevel="0" collapsed="false">
      <c r="B188" s="10"/>
      <c r="C188" s="10"/>
      <c r="D188" s="10"/>
      <c r="E188" s="11"/>
      <c r="F188" s="12" t="str">
        <f aca="false">IF(E188="","",IFERROR(INDEX(Mesas!$C$6:$C$35,MATCH(E188,Mesas!$B$6:$B$35,0)),"Mesa inexistente"))</f>
        <v/>
      </c>
      <c r="G188" s="10"/>
    </row>
    <row r="189" customFormat="false" ht="15" hidden="false" customHeight="false" outlineLevel="0" collapsed="false">
      <c r="B189" s="10"/>
      <c r="C189" s="10"/>
      <c r="D189" s="10"/>
      <c r="E189" s="11"/>
      <c r="F189" s="12" t="str">
        <f aca="false">IF(E189="","",IFERROR(INDEX(Mesas!$C$6:$C$35,MATCH(E189,Mesas!$B$6:$B$35,0)),"Mesa inexistente"))</f>
        <v/>
      </c>
      <c r="G189" s="10"/>
    </row>
    <row r="190" customFormat="false" ht="15" hidden="false" customHeight="false" outlineLevel="0" collapsed="false">
      <c r="B190" s="10"/>
      <c r="C190" s="10"/>
      <c r="D190" s="10"/>
      <c r="E190" s="11"/>
      <c r="F190" s="12" t="str">
        <f aca="false">IF(E190="","",IFERROR(INDEX(Mesas!$C$6:$C$35,MATCH(E190,Mesas!$B$6:$B$35,0)),"Mesa inexistente"))</f>
        <v/>
      </c>
      <c r="G190" s="10"/>
    </row>
    <row r="191" customFormat="false" ht="15" hidden="false" customHeight="false" outlineLevel="0" collapsed="false">
      <c r="B191" s="10"/>
      <c r="C191" s="10"/>
      <c r="D191" s="10"/>
      <c r="E191" s="11"/>
      <c r="F191" s="12" t="str">
        <f aca="false">IF(E191="","",IFERROR(INDEX(Mesas!$C$6:$C$35,MATCH(E191,Mesas!$B$6:$B$35,0)),"Mesa inexistente"))</f>
        <v/>
      </c>
      <c r="G191" s="10"/>
    </row>
    <row r="192" customFormat="false" ht="15" hidden="false" customHeight="false" outlineLevel="0" collapsed="false">
      <c r="B192" s="10"/>
      <c r="C192" s="10"/>
      <c r="D192" s="10"/>
      <c r="E192" s="11"/>
      <c r="F192" s="12" t="str">
        <f aca="false">IF(E192="","",IFERROR(INDEX(Mesas!$C$6:$C$35,MATCH(E192,Mesas!$B$6:$B$35,0)),"Mesa inexistente"))</f>
        <v/>
      </c>
      <c r="G192" s="10"/>
    </row>
    <row r="193" customFormat="false" ht="15" hidden="false" customHeight="false" outlineLevel="0" collapsed="false">
      <c r="B193" s="10"/>
      <c r="C193" s="10"/>
      <c r="D193" s="10"/>
      <c r="E193" s="11"/>
      <c r="F193" s="12" t="str">
        <f aca="false">IF(E193="","",IFERROR(INDEX(Mesas!$C$6:$C$35,MATCH(E193,Mesas!$B$6:$B$35,0)),"Mesa inexistente"))</f>
        <v/>
      </c>
      <c r="G193" s="10"/>
    </row>
    <row r="194" customFormat="false" ht="15" hidden="false" customHeight="false" outlineLevel="0" collapsed="false">
      <c r="B194" s="10"/>
      <c r="C194" s="10"/>
      <c r="D194" s="10"/>
      <c r="E194" s="11"/>
      <c r="F194" s="12" t="str">
        <f aca="false">IF(E194="","",IFERROR(INDEX(Mesas!$C$6:$C$35,MATCH(E194,Mesas!$B$6:$B$35,0)),"Mesa inexistente"))</f>
        <v/>
      </c>
      <c r="G194" s="10"/>
    </row>
    <row r="195" customFormat="false" ht="15" hidden="false" customHeight="false" outlineLevel="0" collapsed="false">
      <c r="B195" s="10"/>
      <c r="C195" s="10"/>
      <c r="D195" s="10"/>
      <c r="E195" s="11"/>
      <c r="F195" s="12" t="str">
        <f aca="false">IF(E195="","",IFERROR(INDEX(Mesas!$C$6:$C$35,MATCH(E195,Mesas!$B$6:$B$35,0)),"Mesa inexistente"))</f>
        <v/>
      </c>
      <c r="G195" s="10"/>
    </row>
    <row r="196" customFormat="false" ht="15" hidden="false" customHeight="false" outlineLevel="0" collapsed="false">
      <c r="B196" s="10"/>
      <c r="C196" s="10"/>
      <c r="D196" s="10"/>
      <c r="E196" s="11"/>
      <c r="F196" s="12" t="str">
        <f aca="false">IF(E196="","",IFERROR(INDEX(Mesas!$C$6:$C$35,MATCH(E196,Mesas!$B$6:$B$35,0)),"Mesa inexistente"))</f>
        <v/>
      </c>
      <c r="G196" s="10"/>
    </row>
    <row r="197" customFormat="false" ht="15" hidden="false" customHeight="false" outlineLevel="0" collapsed="false">
      <c r="B197" s="10"/>
      <c r="C197" s="10"/>
      <c r="D197" s="10"/>
      <c r="E197" s="11"/>
      <c r="F197" s="12" t="str">
        <f aca="false">IF(E197="","",IFERROR(INDEX(Mesas!$C$6:$C$35,MATCH(E197,Mesas!$B$6:$B$35,0)),"Mesa inexistente"))</f>
        <v/>
      </c>
      <c r="G197" s="10"/>
    </row>
    <row r="198" customFormat="false" ht="15" hidden="false" customHeight="false" outlineLevel="0" collapsed="false">
      <c r="B198" s="10"/>
      <c r="C198" s="10"/>
      <c r="D198" s="10"/>
      <c r="E198" s="11"/>
      <c r="F198" s="12" t="str">
        <f aca="false">IF(E198="","",IFERROR(INDEX(Mesas!$C$6:$C$35,MATCH(E198,Mesas!$B$6:$B$35,0)),"Mesa inexistente"))</f>
        <v/>
      </c>
      <c r="G198" s="10"/>
    </row>
    <row r="199" customFormat="false" ht="15" hidden="false" customHeight="false" outlineLevel="0" collapsed="false">
      <c r="B199" s="10"/>
      <c r="C199" s="10"/>
      <c r="D199" s="10"/>
      <c r="E199" s="11"/>
      <c r="F199" s="12" t="str">
        <f aca="false">IF(E199="","",IFERROR(INDEX(Mesas!$C$6:$C$35,MATCH(E199,Mesas!$B$6:$B$35,0)),"Mesa inexistente"))</f>
        <v/>
      </c>
      <c r="G199" s="10"/>
    </row>
    <row r="200" customFormat="false" ht="15" hidden="false" customHeight="false" outlineLevel="0" collapsed="false">
      <c r="B200" s="10"/>
      <c r="C200" s="10"/>
      <c r="D200" s="10"/>
      <c r="E200" s="11"/>
      <c r="F200" s="12" t="str">
        <f aca="false">IF(E200="","",IFERROR(INDEX(Mesas!$C$6:$C$35,MATCH(E200,Mesas!$B$6:$B$35,0)),"Mesa inexistente"))</f>
        <v/>
      </c>
      <c r="G200" s="10"/>
    </row>
    <row r="201" customFormat="false" ht="15" hidden="false" customHeight="false" outlineLevel="0" collapsed="false">
      <c r="B201" s="10"/>
      <c r="C201" s="10"/>
      <c r="D201" s="10"/>
      <c r="E201" s="11"/>
      <c r="F201" s="12" t="str">
        <f aca="false">IF(E201="","",IFERROR(INDEX(Mesas!$C$6:$C$35,MATCH(E201,Mesas!$B$6:$B$35,0)),"Mesa inexistente"))</f>
        <v/>
      </c>
      <c r="G201" s="10"/>
    </row>
    <row r="202" customFormat="false" ht="15" hidden="false" customHeight="false" outlineLevel="0" collapsed="false">
      <c r="B202" s="10"/>
      <c r="C202" s="10"/>
      <c r="D202" s="10"/>
      <c r="E202" s="11"/>
      <c r="F202" s="12" t="str">
        <f aca="false">IF(E202="","",IFERROR(INDEX(Mesas!$C$6:$C$35,MATCH(E202,Mesas!$B$6:$B$35,0)),"Mesa inexistente"))</f>
        <v/>
      </c>
      <c r="G202" s="10"/>
    </row>
    <row r="203" customFormat="false" ht="15" hidden="false" customHeight="false" outlineLevel="0" collapsed="false">
      <c r="B203" s="10"/>
      <c r="C203" s="10"/>
      <c r="D203" s="10"/>
      <c r="E203" s="11"/>
      <c r="F203" s="12" t="str">
        <f aca="false">IF(E203="","",IFERROR(INDEX(Mesas!$C$6:$C$35,MATCH(E203,Mesas!$B$6:$B$35,0)),"Mesa inexistente"))</f>
        <v/>
      </c>
      <c r="G203" s="10"/>
    </row>
    <row r="204" customFormat="false" ht="15" hidden="false" customHeight="false" outlineLevel="0" collapsed="false">
      <c r="B204" s="10"/>
      <c r="C204" s="10"/>
      <c r="D204" s="10"/>
      <c r="E204" s="11"/>
      <c r="F204" s="12" t="str">
        <f aca="false">IF(E204="","",IFERROR(INDEX(Mesas!$C$6:$C$35,MATCH(E204,Mesas!$B$6:$B$35,0)),"Mesa inexistente"))</f>
        <v/>
      </c>
      <c r="G204" s="10"/>
    </row>
    <row r="205" customFormat="false" ht="15" hidden="false" customHeight="false" outlineLevel="0" collapsed="false">
      <c r="B205" s="10"/>
      <c r="C205" s="10"/>
      <c r="D205" s="10"/>
      <c r="E205" s="11"/>
      <c r="F205" s="12" t="str">
        <f aca="false">IF(E205="","",IFERROR(INDEX(Mesas!$C$6:$C$35,MATCH(E205,Mesas!$B$6:$B$35,0)),"Mesa inexistente"))</f>
        <v/>
      </c>
      <c r="G205" s="10"/>
    </row>
    <row r="206" customFormat="false" ht="15" hidden="false" customHeight="false" outlineLevel="0" collapsed="false">
      <c r="B206" s="10"/>
      <c r="C206" s="10"/>
      <c r="D206" s="10"/>
      <c r="E206" s="11"/>
      <c r="F206" s="12" t="str">
        <f aca="false">IF(E206="","",IFERROR(INDEX(Mesas!$C$6:$C$35,MATCH(E206,Mesas!$B$6:$B$35,0)),"Mesa inexistente"))</f>
        <v/>
      </c>
      <c r="G206" s="10"/>
    </row>
    <row r="207" customFormat="false" ht="15" hidden="false" customHeight="false" outlineLevel="0" collapsed="false">
      <c r="B207" s="10"/>
      <c r="C207" s="10"/>
      <c r="D207" s="10"/>
      <c r="E207" s="11"/>
      <c r="F207" s="12" t="str">
        <f aca="false">IF(E207="","",IFERROR(INDEX(Mesas!$C$6:$C$35,MATCH(E207,Mesas!$B$6:$B$35,0)),"Mesa inexistente"))</f>
        <v/>
      </c>
      <c r="G207" s="10"/>
    </row>
    <row r="208" customFormat="false" ht="15" hidden="false" customHeight="false" outlineLevel="0" collapsed="false">
      <c r="B208" s="10"/>
      <c r="C208" s="10"/>
      <c r="D208" s="10"/>
      <c r="E208" s="11"/>
      <c r="F208" s="12" t="str">
        <f aca="false">IF(E208="","",IFERROR(INDEX(Mesas!$C$6:$C$35,MATCH(E208,Mesas!$B$6:$B$35,0)),"Mesa inexistente"))</f>
        <v/>
      </c>
      <c r="G208" s="10"/>
    </row>
    <row r="209" customFormat="false" ht="15" hidden="false" customHeight="false" outlineLevel="0" collapsed="false">
      <c r="B209" s="10"/>
      <c r="C209" s="10"/>
      <c r="D209" s="10"/>
      <c r="E209" s="11"/>
      <c r="F209" s="12" t="str">
        <f aca="false">IF(E209="","",IFERROR(INDEX(Mesas!$C$6:$C$35,MATCH(E209,Mesas!$B$6:$B$35,0)),"Mesa inexistente"))</f>
        <v/>
      </c>
      <c r="G209" s="10"/>
    </row>
    <row r="210" customFormat="false" ht="15" hidden="false" customHeight="false" outlineLevel="0" collapsed="false">
      <c r="B210" s="10"/>
      <c r="C210" s="10"/>
      <c r="D210" s="10"/>
      <c r="E210" s="11"/>
      <c r="F210" s="12" t="str">
        <f aca="false">IF(E210="","",IFERROR(INDEX(Mesas!$C$6:$C$35,MATCH(E210,Mesas!$B$6:$B$35,0)),"Mesa inexistente"))</f>
        <v/>
      </c>
      <c r="G210" s="10"/>
    </row>
    <row r="211" customFormat="false" ht="15" hidden="false" customHeight="false" outlineLevel="0" collapsed="false">
      <c r="B211" s="10"/>
      <c r="C211" s="10"/>
      <c r="D211" s="10"/>
      <c r="E211" s="11"/>
      <c r="F211" s="12" t="str">
        <f aca="false">IF(E211="","",IFERROR(INDEX(Mesas!$C$6:$C$35,MATCH(E211,Mesas!$B$6:$B$35,0)),"Mesa inexistente"))</f>
        <v/>
      </c>
      <c r="G211" s="10"/>
    </row>
    <row r="212" customFormat="false" ht="15" hidden="false" customHeight="false" outlineLevel="0" collapsed="false">
      <c r="B212" s="10"/>
      <c r="C212" s="10"/>
      <c r="D212" s="10"/>
      <c r="E212" s="11"/>
      <c r="F212" s="12" t="str">
        <f aca="false">IF(E212="","",IFERROR(INDEX(Mesas!$C$6:$C$35,MATCH(E212,Mesas!$B$6:$B$35,0)),"Mesa inexistente"))</f>
        <v/>
      </c>
      <c r="G212" s="10"/>
    </row>
    <row r="213" customFormat="false" ht="15" hidden="false" customHeight="false" outlineLevel="0" collapsed="false">
      <c r="B213" s="10"/>
      <c r="C213" s="10"/>
      <c r="D213" s="10"/>
      <c r="E213" s="11"/>
      <c r="F213" s="12" t="str">
        <f aca="false">IF(E213="","",IFERROR(INDEX(Mesas!$C$6:$C$35,MATCH(E213,Mesas!$B$6:$B$35,0)),"Mesa inexistente"))</f>
        <v/>
      </c>
      <c r="G213" s="10"/>
    </row>
    <row r="214" customFormat="false" ht="15" hidden="false" customHeight="false" outlineLevel="0" collapsed="false">
      <c r="B214" s="10"/>
      <c r="C214" s="10"/>
      <c r="D214" s="10"/>
      <c r="E214" s="11"/>
      <c r="F214" s="12" t="str">
        <f aca="false">IF(E214="","",IFERROR(INDEX(Mesas!$C$6:$C$35,MATCH(E214,Mesas!$B$6:$B$35,0)),"Mesa inexistente"))</f>
        <v/>
      </c>
      <c r="G214" s="10"/>
    </row>
    <row r="215" customFormat="false" ht="15" hidden="false" customHeight="false" outlineLevel="0" collapsed="false">
      <c r="B215" s="10"/>
      <c r="C215" s="10"/>
      <c r="D215" s="10"/>
      <c r="E215" s="11"/>
      <c r="F215" s="12" t="str">
        <f aca="false">IF(E215="","",IFERROR(INDEX(Mesas!$C$6:$C$35,MATCH(E215,Mesas!$B$6:$B$35,0)),"Mesa inexistente"))</f>
        <v/>
      </c>
      <c r="G215" s="10"/>
    </row>
    <row r="216" customFormat="false" ht="15" hidden="false" customHeight="false" outlineLevel="0" collapsed="false">
      <c r="B216" s="10"/>
      <c r="C216" s="10"/>
      <c r="D216" s="10"/>
      <c r="E216" s="11"/>
      <c r="F216" s="12" t="str">
        <f aca="false">IF(E216="","",IFERROR(INDEX(Mesas!$C$6:$C$35,MATCH(E216,Mesas!$B$6:$B$35,0)),"Mesa inexistente"))</f>
        <v/>
      </c>
      <c r="G216" s="10"/>
    </row>
    <row r="217" customFormat="false" ht="15" hidden="false" customHeight="false" outlineLevel="0" collapsed="false">
      <c r="B217" s="10"/>
      <c r="C217" s="10"/>
      <c r="D217" s="10"/>
      <c r="E217" s="11"/>
      <c r="F217" s="12" t="str">
        <f aca="false">IF(E217="","",IFERROR(INDEX(Mesas!$C$6:$C$35,MATCH(E217,Mesas!$B$6:$B$35,0)),"Mesa inexistente"))</f>
        <v/>
      </c>
      <c r="G217" s="10"/>
    </row>
    <row r="218" customFormat="false" ht="15" hidden="false" customHeight="false" outlineLevel="0" collapsed="false">
      <c r="B218" s="10"/>
      <c r="C218" s="10"/>
      <c r="D218" s="10"/>
      <c r="E218" s="11"/>
      <c r="F218" s="12" t="str">
        <f aca="false">IF(E218="","",IFERROR(INDEX(Mesas!$C$6:$C$35,MATCH(E218,Mesas!$B$6:$B$35,0)),"Mesa inexistente"))</f>
        <v/>
      </c>
      <c r="G218" s="10"/>
    </row>
    <row r="219" customFormat="false" ht="15" hidden="false" customHeight="false" outlineLevel="0" collapsed="false">
      <c r="B219" s="10"/>
      <c r="C219" s="10"/>
      <c r="D219" s="10"/>
      <c r="E219" s="11"/>
      <c r="F219" s="12" t="str">
        <f aca="false">IF(E219="","",IFERROR(INDEX(Mesas!$C$6:$C$35,MATCH(E219,Mesas!$B$6:$B$35,0)),"Mesa inexistente"))</f>
        <v/>
      </c>
      <c r="G219" s="10"/>
    </row>
    <row r="220" customFormat="false" ht="15" hidden="false" customHeight="false" outlineLevel="0" collapsed="false">
      <c r="B220" s="10"/>
      <c r="C220" s="10"/>
      <c r="D220" s="10"/>
      <c r="E220" s="11"/>
      <c r="F220" s="12" t="str">
        <f aca="false">IF(E220="","",IFERROR(INDEX(Mesas!$C$6:$C$35,MATCH(E220,Mesas!$B$6:$B$35,0)),"Mesa inexistente"))</f>
        <v/>
      </c>
      <c r="G220" s="10"/>
    </row>
    <row r="221" customFormat="false" ht="15" hidden="false" customHeight="false" outlineLevel="0" collapsed="false">
      <c r="B221" s="10"/>
      <c r="C221" s="10"/>
      <c r="D221" s="10"/>
      <c r="E221" s="11"/>
      <c r="F221" s="12" t="str">
        <f aca="false">IF(E221="","",IFERROR(INDEX(Mesas!$C$6:$C$35,MATCH(E221,Mesas!$B$6:$B$35,0)),"Mesa inexistente"))</f>
        <v/>
      </c>
      <c r="G221" s="10"/>
    </row>
    <row r="222" customFormat="false" ht="15" hidden="false" customHeight="false" outlineLevel="0" collapsed="false">
      <c r="B222" s="10"/>
      <c r="C222" s="10"/>
      <c r="D222" s="10"/>
      <c r="E222" s="11"/>
      <c r="F222" s="12" t="str">
        <f aca="false">IF(E222="","",IFERROR(INDEX(Mesas!$C$6:$C$35,MATCH(E222,Mesas!$B$6:$B$35,0)),"Mesa inexistente"))</f>
        <v/>
      </c>
      <c r="G222" s="10"/>
    </row>
    <row r="223" customFormat="false" ht="15" hidden="false" customHeight="false" outlineLevel="0" collapsed="false">
      <c r="B223" s="10"/>
      <c r="C223" s="10"/>
      <c r="D223" s="10"/>
      <c r="E223" s="11"/>
      <c r="F223" s="12" t="str">
        <f aca="false">IF(E223="","",IFERROR(INDEX(Mesas!$C$6:$C$35,MATCH(E223,Mesas!$B$6:$B$35,0)),"Mesa inexistente"))</f>
        <v/>
      </c>
      <c r="G223" s="10"/>
    </row>
    <row r="224" customFormat="false" ht="15" hidden="false" customHeight="false" outlineLevel="0" collapsed="false">
      <c r="B224" s="10"/>
      <c r="C224" s="10"/>
      <c r="D224" s="10"/>
      <c r="E224" s="11"/>
      <c r="F224" s="12" t="str">
        <f aca="false">IF(E224="","",IFERROR(INDEX(Mesas!$C$6:$C$35,MATCH(E224,Mesas!$B$6:$B$35,0)),"Mesa inexistente"))</f>
        <v/>
      </c>
      <c r="G224" s="10"/>
    </row>
    <row r="225" customFormat="false" ht="15" hidden="false" customHeight="false" outlineLevel="0" collapsed="false">
      <c r="B225" s="10"/>
      <c r="C225" s="10"/>
      <c r="D225" s="10"/>
      <c r="E225" s="11"/>
      <c r="F225" s="12" t="str">
        <f aca="false">IF(E225="","",IFERROR(INDEX(Mesas!$C$6:$C$35,MATCH(E225,Mesas!$B$6:$B$35,0)),"Mesa inexistente"))</f>
        <v/>
      </c>
      <c r="G225" s="10"/>
    </row>
    <row r="226" customFormat="false" ht="15" hidden="false" customHeight="false" outlineLevel="0" collapsed="false">
      <c r="B226" s="10"/>
      <c r="C226" s="10"/>
      <c r="D226" s="10"/>
      <c r="E226" s="11"/>
      <c r="F226" s="12" t="str">
        <f aca="false">IF(E226="","",IFERROR(INDEX(Mesas!$C$6:$C$35,MATCH(E226,Mesas!$B$6:$B$35,0)),"Mesa inexistente"))</f>
        <v/>
      </c>
      <c r="G226" s="10"/>
    </row>
    <row r="227" customFormat="false" ht="15" hidden="false" customHeight="false" outlineLevel="0" collapsed="false">
      <c r="B227" s="10"/>
      <c r="C227" s="10"/>
      <c r="D227" s="10"/>
      <c r="E227" s="11"/>
      <c r="F227" s="12" t="str">
        <f aca="false">IF(E227="","",IFERROR(INDEX(Mesas!$C$6:$C$35,MATCH(E227,Mesas!$B$6:$B$35,0)),"Mesa inexistente"))</f>
        <v/>
      </c>
      <c r="G227" s="10"/>
    </row>
    <row r="228" customFormat="false" ht="15" hidden="false" customHeight="false" outlineLevel="0" collapsed="false">
      <c r="B228" s="10"/>
      <c r="C228" s="10"/>
      <c r="D228" s="10"/>
      <c r="E228" s="11"/>
      <c r="F228" s="12" t="str">
        <f aca="false">IF(E228="","",IFERROR(INDEX(Mesas!$C$6:$C$35,MATCH(E228,Mesas!$B$6:$B$35,0)),"Mesa inexistente"))</f>
        <v/>
      </c>
      <c r="G228" s="10"/>
    </row>
    <row r="229" customFormat="false" ht="15" hidden="false" customHeight="false" outlineLevel="0" collapsed="false">
      <c r="B229" s="10"/>
      <c r="C229" s="10"/>
      <c r="D229" s="10"/>
      <c r="E229" s="11"/>
      <c r="F229" s="12" t="str">
        <f aca="false">IF(E229="","",IFERROR(INDEX(Mesas!$C$6:$C$35,MATCH(E229,Mesas!$B$6:$B$35,0)),"Mesa inexistente"))</f>
        <v/>
      </c>
      <c r="G229" s="10"/>
    </row>
    <row r="230" customFormat="false" ht="15" hidden="false" customHeight="false" outlineLevel="0" collapsed="false">
      <c r="B230" s="10"/>
      <c r="C230" s="10"/>
      <c r="D230" s="10"/>
      <c r="E230" s="11"/>
      <c r="F230" s="12" t="str">
        <f aca="false">IF(E230="","",IFERROR(INDEX(Mesas!$C$6:$C$35,MATCH(E230,Mesas!$B$6:$B$35,0)),"Mesa inexistente"))</f>
        <v/>
      </c>
      <c r="G230" s="10"/>
    </row>
    <row r="231" customFormat="false" ht="15" hidden="false" customHeight="false" outlineLevel="0" collapsed="false">
      <c r="B231" s="10"/>
      <c r="C231" s="10"/>
      <c r="D231" s="10"/>
      <c r="E231" s="11"/>
      <c r="F231" s="12" t="str">
        <f aca="false">IF(E231="","",IFERROR(INDEX(Mesas!$C$6:$C$35,MATCH(E231,Mesas!$B$6:$B$35,0)),"Mesa inexistente"))</f>
        <v/>
      </c>
      <c r="G231" s="10"/>
    </row>
    <row r="232" customFormat="false" ht="15" hidden="false" customHeight="false" outlineLevel="0" collapsed="false">
      <c r="B232" s="10"/>
      <c r="C232" s="10"/>
      <c r="D232" s="10"/>
      <c r="E232" s="11"/>
      <c r="F232" s="12" t="str">
        <f aca="false">IF(E232="","",IFERROR(INDEX(Mesas!$C$6:$C$35,MATCH(E232,Mesas!$B$6:$B$35,0)),"Mesa inexistente"))</f>
        <v/>
      </c>
      <c r="G232" s="10"/>
    </row>
    <row r="233" customFormat="false" ht="15" hidden="false" customHeight="false" outlineLevel="0" collapsed="false">
      <c r="B233" s="10"/>
      <c r="C233" s="10"/>
      <c r="D233" s="10"/>
      <c r="E233" s="11"/>
      <c r="F233" s="12" t="str">
        <f aca="false">IF(E233="","",IFERROR(INDEX(Mesas!$C$6:$C$35,MATCH(E233,Mesas!$B$6:$B$35,0)),"Mesa inexistente"))</f>
        <v/>
      </c>
      <c r="G233" s="10"/>
    </row>
    <row r="234" customFormat="false" ht="15" hidden="false" customHeight="false" outlineLevel="0" collapsed="false">
      <c r="B234" s="10"/>
      <c r="C234" s="10"/>
      <c r="D234" s="10"/>
      <c r="E234" s="11"/>
      <c r="F234" s="12" t="str">
        <f aca="false">IF(E234="","",IFERROR(INDEX(Mesas!$C$6:$C$35,MATCH(E234,Mesas!$B$6:$B$35,0)),"Mesa inexistente"))</f>
        <v/>
      </c>
      <c r="G234" s="10"/>
    </row>
    <row r="235" customFormat="false" ht="15" hidden="false" customHeight="false" outlineLevel="0" collapsed="false">
      <c r="B235" s="10"/>
      <c r="C235" s="10"/>
      <c r="D235" s="10"/>
      <c r="E235" s="11"/>
      <c r="F235" s="12" t="str">
        <f aca="false">IF(E235="","",IFERROR(INDEX(Mesas!$C$6:$C$35,MATCH(E235,Mesas!$B$6:$B$35,0)),"Mesa inexistente"))</f>
        <v/>
      </c>
      <c r="G235" s="10"/>
    </row>
    <row r="236" customFormat="false" ht="15" hidden="false" customHeight="false" outlineLevel="0" collapsed="false">
      <c r="B236" s="10"/>
      <c r="C236" s="10"/>
      <c r="D236" s="10"/>
      <c r="E236" s="11"/>
      <c r="F236" s="12" t="str">
        <f aca="false">IF(E236="","",IFERROR(INDEX(Mesas!$C$6:$C$35,MATCH(E236,Mesas!$B$6:$B$35,0)),"Mesa inexistente"))</f>
        <v/>
      </c>
      <c r="G236" s="10"/>
    </row>
    <row r="237" customFormat="false" ht="15" hidden="false" customHeight="false" outlineLevel="0" collapsed="false">
      <c r="B237" s="10"/>
      <c r="C237" s="10"/>
      <c r="D237" s="10"/>
      <c r="E237" s="11"/>
      <c r="F237" s="12" t="str">
        <f aca="false">IF(E237="","",IFERROR(INDEX(Mesas!$C$6:$C$35,MATCH(E237,Mesas!$B$6:$B$35,0)),"Mesa inexistente"))</f>
        <v/>
      </c>
      <c r="G237" s="10"/>
    </row>
    <row r="238" customFormat="false" ht="15" hidden="false" customHeight="false" outlineLevel="0" collapsed="false">
      <c r="B238" s="10"/>
      <c r="C238" s="10"/>
      <c r="D238" s="10"/>
      <c r="E238" s="11"/>
      <c r="F238" s="12" t="str">
        <f aca="false">IF(E238="","",IFERROR(INDEX(Mesas!$C$6:$C$35,MATCH(E238,Mesas!$B$6:$B$35,0)),"Mesa inexistente"))</f>
        <v/>
      </c>
      <c r="G238" s="10"/>
    </row>
    <row r="239" customFormat="false" ht="15" hidden="false" customHeight="false" outlineLevel="0" collapsed="false">
      <c r="B239" s="10"/>
      <c r="C239" s="10"/>
      <c r="D239" s="10"/>
      <c r="E239" s="11"/>
      <c r="F239" s="12" t="str">
        <f aca="false">IF(E239="","",IFERROR(INDEX(Mesas!$C$6:$C$35,MATCH(E239,Mesas!$B$6:$B$35,0)),"Mesa inexistente"))</f>
        <v/>
      </c>
      <c r="G239" s="10"/>
    </row>
    <row r="240" customFormat="false" ht="15" hidden="false" customHeight="false" outlineLevel="0" collapsed="false">
      <c r="B240" s="10"/>
      <c r="C240" s="10"/>
      <c r="D240" s="10"/>
      <c r="E240" s="11"/>
      <c r="F240" s="12" t="str">
        <f aca="false">IF(E240="","",IFERROR(INDEX(Mesas!$C$6:$C$35,MATCH(E240,Mesas!$B$6:$B$35,0)),"Mesa inexistente"))</f>
        <v/>
      </c>
      <c r="G240" s="10"/>
    </row>
    <row r="241" customFormat="false" ht="15" hidden="false" customHeight="false" outlineLevel="0" collapsed="false">
      <c r="B241" s="10"/>
      <c r="C241" s="10"/>
      <c r="D241" s="10"/>
      <c r="E241" s="11"/>
      <c r="F241" s="12" t="str">
        <f aca="false">IF(E241="","",IFERROR(INDEX(Mesas!$C$6:$C$35,MATCH(E241,Mesas!$B$6:$B$35,0)),"Mesa inexistente"))</f>
        <v/>
      </c>
      <c r="G241" s="10"/>
    </row>
    <row r="242" customFormat="false" ht="15" hidden="false" customHeight="false" outlineLevel="0" collapsed="false">
      <c r="B242" s="10"/>
      <c r="C242" s="10"/>
      <c r="D242" s="10"/>
      <c r="E242" s="11"/>
      <c r="F242" s="12" t="str">
        <f aca="false">IF(E242="","",IFERROR(INDEX(Mesas!$C$6:$C$35,MATCH(E242,Mesas!$B$6:$B$35,0)),"Mesa inexistente"))</f>
        <v/>
      </c>
      <c r="G242" s="10"/>
    </row>
    <row r="243" customFormat="false" ht="15" hidden="false" customHeight="false" outlineLevel="0" collapsed="false">
      <c r="B243" s="10"/>
      <c r="C243" s="10"/>
      <c r="D243" s="10"/>
      <c r="E243" s="11"/>
      <c r="F243" s="12" t="str">
        <f aca="false">IF(E243="","",IFERROR(INDEX(Mesas!$C$6:$C$35,MATCH(E243,Mesas!$B$6:$B$35,0)),"Mesa inexistente"))</f>
        <v/>
      </c>
      <c r="G243" s="10"/>
    </row>
    <row r="244" customFormat="false" ht="15" hidden="false" customHeight="false" outlineLevel="0" collapsed="false">
      <c r="B244" s="10"/>
      <c r="C244" s="10"/>
      <c r="D244" s="10"/>
      <c r="E244" s="11"/>
      <c r="F244" s="12" t="str">
        <f aca="false">IF(E244="","",IFERROR(INDEX(Mesas!$C$6:$C$35,MATCH(E244,Mesas!$B$6:$B$35,0)),"Mesa inexistente"))</f>
        <v/>
      </c>
      <c r="G244" s="10"/>
    </row>
    <row r="245" customFormat="false" ht="15" hidden="false" customHeight="false" outlineLevel="0" collapsed="false">
      <c r="B245" s="10"/>
      <c r="C245" s="10"/>
      <c r="D245" s="10"/>
      <c r="E245" s="11"/>
      <c r="F245" s="12" t="str">
        <f aca="false">IF(E245="","",IFERROR(INDEX(Mesas!$C$6:$C$35,MATCH(E245,Mesas!$B$6:$B$35,0)),"Mesa inexistente"))</f>
        <v/>
      </c>
      <c r="G245" s="10"/>
    </row>
    <row r="246" customFormat="false" ht="15" hidden="false" customHeight="false" outlineLevel="0" collapsed="false">
      <c r="B246" s="10"/>
      <c r="C246" s="10"/>
      <c r="D246" s="10"/>
      <c r="E246" s="11"/>
      <c r="F246" s="12" t="str">
        <f aca="false">IF(E246="","",IFERROR(INDEX(Mesas!$C$6:$C$35,MATCH(E246,Mesas!$B$6:$B$35,0)),"Mesa inexistente"))</f>
        <v/>
      </c>
      <c r="G246" s="10"/>
    </row>
    <row r="247" customFormat="false" ht="15" hidden="false" customHeight="false" outlineLevel="0" collapsed="false">
      <c r="B247" s="10"/>
      <c r="C247" s="10"/>
      <c r="D247" s="10"/>
      <c r="E247" s="11"/>
      <c r="F247" s="12" t="str">
        <f aca="false">IF(E247="","",IFERROR(INDEX(Mesas!$C$6:$C$35,MATCH(E247,Mesas!$B$6:$B$35,0)),"Mesa inexistente"))</f>
        <v/>
      </c>
      <c r="G247" s="10"/>
    </row>
    <row r="248" customFormat="false" ht="15" hidden="false" customHeight="false" outlineLevel="0" collapsed="false">
      <c r="B248" s="10"/>
      <c r="C248" s="10"/>
      <c r="D248" s="10"/>
      <c r="E248" s="11"/>
      <c r="F248" s="12" t="str">
        <f aca="false">IF(E248="","",IFERROR(INDEX(Mesas!$C$6:$C$35,MATCH(E248,Mesas!$B$6:$B$35,0)),"Mesa inexistente"))</f>
        <v/>
      </c>
      <c r="G248" s="10"/>
    </row>
    <row r="249" customFormat="false" ht="15" hidden="false" customHeight="false" outlineLevel="0" collapsed="false">
      <c r="B249" s="10"/>
      <c r="C249" s="10"/>
      <c r="D249" s="10"/>
      <c r="E249" s="11"/>
      <c r="F249" s="12" t="str">
        <f aca="false">IF(E249="","",IFERROR(INDEX(Mesas!$C$6:$C$35,MATCH(E249,Mesas!$B$6:$B$35,0)),"Mesa inexistente"))</f>
        <v/>
      </c>
      <c r="G249" s="10"/>
    </row>
    <row r="250" customFormat="false" ht="15" hidden="false" customHeight="false" outlineLevel="0" collapsed="false">
      <c r="B250" s="10"/>
      <c r="C250" s="10"/>
      <c r="D250" s="10"/>
      <c r="E250" s="11"/>
      <c r="F250" s="12" t="str">
        <f aca="false">IF(E250="","",IFERROR(INDEX(Mesas!$C$6:$C$35,MATCH(E250,Mesas!$B$6:$B$35,0)),"Mesa inexistente"))</f>
        <v/>
      </c>
      <c r="G250" s="10"/>
    </row>
    <row r="251" customFormat="false" ht="15" hidden="false" customHeight="false" outlineLevel="0" collapsed="false">
      <c r="B251" s="10"/>
      <c r="C251" s="10"/>
      <c r="D251" s="10"/>
      <c r="E251" s="11"/>
      <c r="F251" s="12" t="str">
        <f aca="false">IF(E251="","",IFERROR(INDEX(Mesas!$C$6:$C$35,MATCH(E251,Mesas!$B$6:$B$35,0)),"Mesa inexistente"))</f>
        <v/>
      </c>
      <c r="G251" s="10"/>
    </row>
    <row r="252" customFormat="false" ht="15" hidden="false" customHeight="false" outlineLevel="0" collapsed="false">
      <c r="B252" s="10"/>
      <c r="C252" s="10"/>
      <c r="D252" s="10"/>
      <c r="E252" s="11"/>
      <c r="F252" s="12" t="str">
        <f aca="false">IF(E252="","",IFERROR(INDEX(Mesas!$C$6:$C$35,MATCH(E252,Mesas!$B$6:$B$35,0)),"Mesa inexistente"))</f>
        <v/>
      </c>
      <c r="G252" s="10"/>
    </row>
    <row r="253" customFormat="false" ht="15" hidden="false" customHeight="false" outlineLevel="0" collapsed="false">
      <c r="B253" s="10"/>
      <c r="C253" s="10"/>
      <c r="D253" s="10"/>
      <c r="E253" s="11"/>
      <c r="F253" s="12" t="str">
        <f aca="false">IF(E253="","",IFERROR(INDEX(Mesas!$C$6:$C$35,MATCH(E253,Mesas!$B$6:$B$35,0)),"Mesa inexistente"))</f>
        <v/>
      </c>
      <c r="G253" s="10"/>
    </row>
    <row r="254" customFormat="false" ht="15" hidden="false" customHeight="false" outlineLevel="0" collapsed="false">
      <c r="B254" s="10"/>
      <c r="C254" s="10"/>
      <c r="D254" s="10"/>
      <c r="E254" s="11"/>
      <c r="F254" s="12" t="str">
        <f aca="false">IF(E254="","",IFERROR(INDEX(Mesas!$C$6:$C$35,MATCH(E254,Mesas!$B$6:$B$35,0)),"Mesa inexistente"))</f>
        <v/>
      </c>
      <c r="G254" s="10"/>
    </row>
  </sheetData>
  <sheetProtection sheet="true" formatCells="false" formatColumns="false" formatRows="false" sort="false" autoFilter="false"/>
  <autoFilter ref="B4:G254"/>
  <mergeCells count="1">
    <mergeCell ref="B2:G2"/>
  </mergeCells>
  <conditionalFormatting sqref="F5:F254">
    <cfRule type="expression" priority="2" aboveAverage="0" equalAverage="0" bottom="0" percent="0" rank="0" text="" dxfId="6">
      <formula>F5="Mesa inexistente"</formula>
    </cfRule>
  </conditionalFormatting>
  <dataValidations count="2">
    <dataValidation allowBlank="true" errorStyle="stop" operator="between" showDropDown="false" showErrorMessage="false" showInputMessage="false" sqref="C5:C254" type="list">
      <formula1>Listas!$B$2:$B$8</formula1>
      <formula2>0</formula2>
    </dataValidation>
    <dataValidation allowBlank="true" errorStyle="stop" operator="between" showDropDown="false" showErrorMessage="false" showInputMessage="false" sqref="D5:D254" type="list">
      <formula1>Listas!$A$2:$A$7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</cols>
  <sheetData>
    <row r="1" customFormat="false" ht="15" hidden="false" customHeight="false" outlineLevel="0" collapsed="false">
      <c r="A1" s="0" t="s">
        <v>20</v>
      </c>
      <c r="B1" s="0" t="s">
        <v>19</v>
      </c>
    </row>
    <row r="2" customFormat="false" ht="15" hidden="false" customHeight="false" outlineLevel="0" collapsed="false">
      <c r="A2" s="0" t="s">
        <v>26</v>
      </c>
      <c r="B2" s="0" t="s">
        <v>25</v>
      </c>
    </row>
    <row r="3" customFormat="false" ht="15" hidden="false" customHeight="false" outlineLevel="0" collapsed="false">
      <c r="A3" s="0" t="s">
        <v>35</v>
      </c>
      <c r="B3" s="0" t="s">
        <v>36</v>
      </c>
    </row>
    <row r="4" customFormat="false" ht="15" hidden="false" customHeight="false" outlineLevel="0" collapsed="false">
      <c r="A4" s="0" t="s">
        <v>37</v>
      </c>
      <c r="B4" s="0" t="s">
        <v>38</v>
      </c>
    </row>
    <row r="5" customFormat="false" ht="15" hidden="false" customHeight="false" outlineLevel="0" collapsed="false">
      <c r="A5" s="0" t="s">
        <v>30</v>
      </c>
      <c r="B5" s="0" t="s">
        <v>29</v>
      </c>
    </row>
    <row r="6" customFormat="false" ht="15" hidden="false" customHeight="false" outlineLevel="0" collapsed="false">
      <c r="A6" s="0" t="s">
        <v>39</v>
      </c>
      <c r="B6" s="0" t="s">
        <v>40</v>
      </c>
    </row>
    <row r="7" customFormat="false" ht="15" hidden="false" customHeight="false" outlineLevel="0" collapsed="false">
      <c r="A7" s="0" t="s">
        <v>34</v>
      </c>
      <c r="B7" s="0" t="s">
        <v>32</v>
      </c>
    </row>
    <row r="8" customFormat="false" ht="15" hidden="false" customHeight="false" outlineLevel="0" collapsed="false">
      <c r="B8" s="0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26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4"/>
  </cols>
  <sheetData>
    <row r="2" customFormat="false" ht="33.75" hidden="false" customHeight="true" outlineLevel="0" collapsed="false">
      <c r="B2" s="8" t="s">
        <v>42</v>
      </c>
      <c r="C2" s="8"/>
      <c r="D2" s="8"/>
      <c r="E2" s="8"/>
      <c r="F2" s="8"/>
      <c r="G2" s="8"/>
      <c r="H2" s="8"/>
    </row>
    <row r="4" customFormat="false" ht="15" hidden="false" customHeight="false" outlineLevel="0" collapsed="false">
      <c r="B4" s="2" t="s">
        <v>43</v>
      </c>
    </row>
    <row r="5" customFormat="false" ht="30" hidden="false" customHeight="true" outlineLevel="0" collapsed="false">
      <c r="B5" s="9" t="s">
        <v>44</v>
      </c>
      <c r="C5" s="9" t="s">
        <v>22</v>
      </c>
      <c r="D5" s="9" t="s">
        <v>45</v>
      </c>
      <c r="E5" s="9" t="s">
        <v>46</v>
      </c>
      <c r="F5" s="9" t="s">
        <v>47</v>
      </c>
      <c r="G5" s="9" t="s">
        <v>48</v>
      </c>
      <c r="H5" s="9" t="s">
        <v>49</v>
      </c>
    </row>
    <row r="6" customFormat="false" ht="15" hidden="false" customHeight="false" outlineLevel="0" collapsed="false">
      <c r="B6" s="13" t="n">
        <v>1</v>
      </c>
      <c r="C6" s="10" t="s">
        <v>50</v>
      </c>
      <c r="D6" s="11" t="n">
        <v>10</v>
      </c>
      <c r="E6" s="14" t="n">
        <f aca="false">IF(D6="","",COUNTIF(Asignación!$E$5:$E$254,B6))</f>
        <v>1</v>
      </c>
      <c r="F6" s="14" t="n">
        <f aca="false">IF(D6="","",N(D6)-E6)</f>
        <v>9</v>
      </c>
      <c r="G6" s="14" t="n">
        <f aca="false">IF(D6="","",COUNTIFS(Asignación!$E$5:$E$254,B6,Asignación!$D$5:$D$254,"&lt;&gt;Normal")-COUNTIFS(Asignación!$E$5:$E$254,B6,Asignación!$D$5:$D$254,""))</f>
        <v>0</v>
      </c>
      <c r="H6" s="12" t="str">
        <f aca="false">IF(D6="","",IF(F6&lt;0,"Excedida",IF(E6=0,"Vacía",IF(F6=0,"Completa","Con sitio"))))</f>
        <v>Con sitio</v>
      </c>
    </row>
    <row r="7" customFormat="false" ht="15" hidden="false" customHeight="false" outlineLevel="0" collapsed="false">
      <c r="B7" s="13" t="n">
        <v>2</v>
      </c>
      <c r="C7" s="10" t="s">
        <v>51</v>
      </c>
      <c r="D7" s="11" t="n">
        <v>10</v>
      </c>
      <c r="E7" s="14" t="n">
        <f aca="false">IF(D7="","",COUNTIF(Asignación!$E$5:$E$254,B7))</f>
        <v>0</v>
      </c>
      <c r="F7" s="14" t="n">
        <f aca="false">IF(D7="","",N(D7)-E7)</f>
        <v>10</v>
      </c>
      <c r="G7" s="14" t="n">
        <f aca="false">IF(D7="","",COUNTIFS(Asignación!$E$5:$E$254,B7,Asignación!$D$5:$D$254,"&lt;&gt;Normal")-COUNTIFS(Asignación!$E$5:$E$254,B7,Asignación!$D$5:$D$254,""))</f>
        <v>0</v>
      </c>
      <c r="H7" s="12" t="str">
        <f aca="false">IF(D7="","",IF(F7&lt;0,"Excedida",IF(E7=0,"Vacía",IF(F7=0,"Completa","Con sitio"))))</f>
        <v>Vacía</v>
      </c>
    </row>
    <row r="8" customFormat="false" ht="15" hidden="false" customHeight="false" outlineLevel="0" collapsed="false">
      <c r="B8" s="13" t="n">
        <v>3</v>
      </c>
      <c r="C8" s="10" t="s">
        <v>52</v>
      </c>
      <c r="D8" s="11" t="n">
        <v>10</v>
      </c>
      <c r="E8" s="14" t="n">
        <f aca="false">IF(D8="","",COUNTIF(Asignación!$E$5:$E$254,B8))</f>
        <v>0</v>
      </c>
      <c r="F8" s="14" t="n">
        <f aca="false">IF(D8="","",N(D8)-E8)</f>
        <v>10</v>
      </c>
      <c r="G8" s="14" t="n">
        <f aca="false">IF(D8="","",COUNTIFS(Asignación!$E$5:$E$254,B8,Asignación!$D$5:$D$254,"&lt;&gt;Normal")-COUNTIFS(Asignación!$E$5:$E$254,B8,Asignación!$D$5:$D$254,""))</f>
        <v>0</v>
      </c>
      <c r="H8" s="12" t="str">
        <f aca="false">IF(D8="","",IF(F8&lt;0,"Excedida",IF(E8=0,"Vacía",IF(F8=0,"Completa","Con sitio"))))</f>
        <v>Vacía</v>
      </c>
    </row>
    <row r="9" customFormat="false" ht="15" hidden="false" customHeight="false" outlineLevel="0" collapsed="false">
      <c r="B9" s="13" t="n">
        <v>4</v>
      </c>
      <c r="C9" s="10" t="s">
        <v>53</v>
      </c>
      <c r="D9" s="11" t="n">
        <v>8</v>
      </c>
      <c r="E9" s="14" t="n">
        <f aca="false">IF(D9="","",COUNTIF(Asignación!$E$5:$E$254,B9))</f>
        <v>2</v>
      </c>
      <c r="F9" s="14" t="n">
        <f aca="false">IF(D9="","",N(D9)-E9)</f>
        <v>6</v>
      </c>
      <c r="G9" s="14" t="n">
        <f aca="false">IF(D9="","",COUNTIFS(Asignación!$E$5:$E$254,B9,Asignación!$D$5:$D$254,"&lt;&gt;Normal")-COUNTIFS(Asignación!$E$5:$E$254,B9,Asignación!$D$5:$D$254,""))</f>
        <v>1</v>
      </c>
      <c r="H9" s="12" t="str">
        <f aca="false">IF(D9="","",IF(F9&lt;0,"Excedida",IF(E9=0,"Vacía",IF(F9=0,"Completa","Con sitio"))))</f>
        <v>Con sitio</v>
      </c>
    </row>
    <row r="10" customFormat="false" ht="15" hidden="false" customHeight="false" outlineLevel="0" collapsed="false">
      <c r="B10" s="13" t="n">
        <v>5</v>
      </c>
      <c r="C10" s="10" t="s">
        <v>54</v>
      </c>
      <c r="D10" s="11" t="n">
        <v>8</v>
      </c>
      <c r="E10" s="14" t="n">
        <f aca="false">IF(D10="","",COUNTIF(Asignación!$E$5:$E$254,B10))</f>
        <v>0</v>
      </c>
      <c r="F10" s="14" t="n">
        <f aca="false">IF(D10="","",N(D10)-E10)</f>
        <v>8</v>
      </c>
      <c r="G10" s="14" t="n">
        <f aca="false">IF(D10="","",COUNTIFS(Asignación!$E$5:$E$254,B10,Asignación!$D$5:$D$254,"&lt;&gt;Normal")-COUNTIFS(Asignación!$E$5:$E$254,B10,Asignación!$D$5:$D$254,""))</f>
        <v>0</v>
      </c>
      <c r="H10" s="12" t="str">
        <f aca="false">IF(D10="","",IF(F10&lt;0,"Excedida",IF(E10=0,"Vacía",IF(F10=0,"Completa","Con sitio"))))</f>
        <v>Vacía</v>
      </c>
    </row>
    <row r="11" customFormat="false" ht="15" hidden="false" customHeight="false" outlineLevel="0" collapsed="false">
      <c r="B11" s="13" t="n">
        <v>6</v>
      </c>
      <c r="C11" s="10" t="s">
        <v>55</v>
      </c>
      <c r="D11" s="11" t="n">
        <v>8</v>
      </c>
      <c r="E11" s="14" t="n">
        <f aca="false">IF(D11="","",COUNTIF(Asignación!$E$5:$E$254,B11))</f>
        <v>1</v>
      </c>
      <c r="F11" s="14" t="n">
        <f aca="false">IF(D11="","",N(D11)-E11)</f>
        <v>7</v>
      </c>
      <c r="G11" s="14" t="n">
        <f aca="false">IF(D11="","",COUNTIFS(Asignación!$E$5:$E$254,B11,Asignación!$D$5:$D$254,"&lt;&gt;Normal")-COUNTIFS(Asignación!$E$5:$E$254,B11,Asignación!$D$5:$D$254,""))</f>
        <v>1</v>
      </c>
      <c r="H11" s="12" t="str">
        <f aca="false">IF(D11="","",IF(F11&lt;0,"Excedida",IF(E11=0,"Vacía",IF(F11=0,"Completa","Con sitio"))))</f>
        <v>Con sitio</v>
      </c>
    </row>
    <row r="12" customFormat="false" ht="15" hidden="false" customHeight="false" outlineLevel="0" collapsed="false">
      <c r="B12" s="13" t="n">
        <v>7</v>
      </c>
      <c r="C12" s="10"/>
      <c r="D12" s="11"/>
      <c r="E12" s="14" t="str">
        <f aca="false">IF(D12="","",COUNTIF(Asignación!$E$5:$E$254,B12))</f>
        <v/>
      </c>
      <c r="F12" s="14" t="str">
        <f aca="false">IF(D12="","",N(D12)-E12)</f>
        <v/>
      </c>
      <c r="G12" s="14" t="str">
        <f aca="false">IF(D12="","",COUNTIFS(Asignación!$E$5:$E$254,B12,Asignación!$D$5:$D$254,"&lt;&gt;Normal")-COUNTIFS(Asignación!$E$5:$E$254,B12,Asignación!$D$5:$D$254,""))</f>
        <v/>
      </c>
      <c r="H12" s="12" t="str">
        <f aca="false">IF(D12="","",IF(F12&lt;0,"Excedida",IF(E12=0,"Vacía",IF(F12=0,"Completa","Con sitio"))))</f>
        <v/>
      </c>
    </row>
    <row r="13" customFormat="false" ht="15" hidden="false" customHeight="false" outlineLevel="0" collapsed="false">
      <c r="B13" s="13" t="n">
        <v>8</v>
      </c>
      <c r="C13" s="10"/>
      <c r="D13" s="11"/>
      <c r="E13" s="14" t="str">
        <f aca="false">IF(D13="","",COUNTIF(Asignación!$E$5:$E$254,B13))</f>
        <v/>
      </c>
      <c r="F13" s="14" t="str">
        <f aca="false">IF(D13="","",N(D13)-E13)</f>
        <v/>
      </c>
      <c r="G13" s="14" t="str">
        <f aca="false">IF(D13="","",COUNTIFS(Asignación!$E$5:$E$254,B13,Asignación!$D$5:$D$254,"&lt;&gt;Normal")-COUNTIFS(Asignación!$E$5:$E$254,B13,Asignación!$D$5:$D$254,""))</f>
        <v/>
      </c>
      <c r="H13" s="12" t="str">
        <f aca="false">IF(D13="","",IF(F13&lt;0,"Excedida",IF(E13=0,"Vacía",IF(F13=0,"Completa","Con sitio"))))</f>
        <v/>
      </c>
    </row>
    <row r="14" customFormat="false" ht="15" hidden="false" customHeight="false" outlineLevel="0" collapsed="false">
      <c r="B14" s="13" t="n">
        <v>9</v>
      </c>
      <c r="C14" s="10"/>
      <c r="D14" s="11"/>
      <c r="E14" s="14" t="str">
        <f aca="false">IF(D14="","",COUNTIF(Asignación!$E$5:$E$254,B14))</f>
        <v/>
      </c>
      <c r="F14" s="14" t="str">
        <f aca="false">IF(D14="","",N(D14)-E14)</f>
        <v/>
      </c>
      <c r="G14" s="14" t="str">
        <f aca="false">IF(D14="","",COUNTIFS(Asignación!$E$5:$E$254,B14,Asignación!$D$5:$D$254,"&lt;&gt;Normal")-COUNTIFS(Asignación!$E$5:$E$254,B14,Asignación!$D$5:$D$254,""))</f>
        <v/>
      </c>
      <c r="H14" s="12" t="str">
        <f aca="false">IF(D14="","",IF(F14&lt;0,"Excedida",IF(E14=0,"Vacía",IF(F14=0,"Completa","Con sitio"))))</f>
        <v/>
      </c>
    </row>
    <row r="15" customFormat="false" ht="15" hidden="false" customHeight="false" outlineLevel="0" collapsed="false">
      <c r="B15" s="13" t="n">
        <v>10</v>
      </c>
      <c r="C15" s="10"/>
      <c r="D15" s="11"/>
      <c r="E15" s="14" t="str">
        <f aca="false">IF(D15="","",COUNTIF(Asignación!$E$5:$E$254,B15))</f>
        <v/>
      </c>
      <c r="F15" s="14" t="str">
        <f aca="false">IF(D15="","",N(D15)-E15)</f>
        <v/>
      </c>
      <c r="G15" s="14" t="str">
        <f aca="false">IF(D15="","",COUNTIFS(Asignación!$E$5:$E$254,B15,Asignación!$D$5:$D$254,"&lt;&gt;Normal")-COUNTIFS(Asignación!$E$5:$E$254,B15,Asignación!$D$5:$D$254,""))</f>
        <v/>
      </c>
      <c r="H15" s="12" t="str">
        <f aca="false">IF(D15="","",IF(F15&lt;0,"Excedida",IF(E15=0,"Vacía",IF(F15=0,"Completa","Con sitio"))))</f>
        <v/>
      </c>
    </row>
    <row r="16" customFormat="false" ht="15" hidden="false" customHeight="false" outlineLevel="0" collapsed="false">
      <c r="B16" s="13" t="n">
        <v>11</v>
      </c>
      <c r="C16" s="10"/>
      <c r="D16" s="11"/>
      <c r="E16" s="14" t="str">
        <f aca="false">IF(D16="","",COUNTIF(Asignación!$E$5:$E$254,B16))</f>
        <v/>
      </c>
      <c r="F16" s="14" t="str">
        <f aca="false">IF(D16="","",N(D16)-E16)</f>
        <v/>
      </c>
      <c r="G16" s="14" t="str">
        <f aca="false">IF(D16="","",COUNTIFS(Asignación!$E$5:$E$254,B16,Asignación!$D$5:$D$254,"&lt;&gt;Normal")-COUNTIFS(Asignación!$E$5:$E$254,B16,Asignación!$D$5:$D$254,""))</f>
        <v/>
      </c>
      <c r="H16" s="12" t="str">
        <f aca="false">IF(D16="","",IF(F16&lt;0,"Excedida",IF(E16=0,"Vacía",IF(F16=0,"Completa","Con sitio"))))</f>
        <v/>
      </c>
    </row>
    <row r="17" customFormat="false" ht="15" hidden="false" customHeight="false" outlineLevel="0" collapsed="false">
      <c r="B17" s="13" t="n">
        <v>12</v>
      </c>
      <c r="C17" s="10"/>
      <c r="D17" s="11"/>
      <c r="E17" s="14" t="str">
        <f aca="false">IF(D17="","",COUNTIF(Asignación!$E$5:$E$254,B17))</f>
        <v/>
      </c>
      <c r="F17" s="14" t="str">
        <f aca="false">IF(D17="","",N(D17)-E17)</f>
        <v/>
      </c>
      <c r="G17" s="14" t="str">
        <f aca="false">IF(D17="","",COUNTIFS(Asignación!$E$5:$E$254,B17,Asignación!$D$5:$D$254,"&lt;&gt;Normal")-COUNTIFS(Asignación!$E$5:$E$254,B17,Asignación!$D$5:$D$254,""))</f>
        <v/>
      </c>
      <c r="H17" s="12" t="str">
        <f aca="false">IF(D17="","",IF(F17&lt;0,"Excedida",IF(E17=0,"Vacía",IF(F17=0,"Completa","Con sitio"))))</f>
        <v/>
      </c>
    </row>
    <row r="18" customFormat="false" ht="15" hidden="false" customHeight="false" outlineLevel="0" collapsed="false">
      <c r="B18" s="13" t="n">
        <v>13</v>
      </c>
      <c r="C18" s="10"/>
      <c r="D18" s="11"/>
      <c r="E18" s="14" t="str">
        <f aca="false">IF(D18="","",COUNTIF(Asignación!$E$5:$E$254,B18))</f>
        <v/>
      </c>
      <c r="F18" s="14" t="str">
        <f aca="false">IF(D18="","",N(D18)-E18)</f>
        <v/>
      </c>
      <c r="G18" s="14" t="str">
        <f aca="false">IF(D18="","",COUNTIFS(Asignación!$E$5:$E$254,B18,Asignación!$D$5:$D$254,"&lt;&gt;Normal")-COUNTIFS(Asignación!$E$5:$E$254,B18,Asignación!$D$5:$D$254,""))</f>
        <v/>
      </c>
      <c r="H18" s="12" t="str">
        <f aca="false">IF(D18="","",IF(F18&lt;0,"Excedida",IF(E18=0,"Vacía",IF(F18=0,"Completa","Con sitio"))))</f>
        <v/>
      </c>
    </row>
    <row r="19" customFormat="false" ht="15" hidden="false" customHeight="false" outlineLevel="0" collapsed="false">
      <c r="B19" s="13" t="n">
        <v>14</v>
      </c>
      <c r="C19" s="10"/>
      <c r="D19" s="11"/>
      <c r="E19" s="14" t="str">
        <f aca="false">IF(D19="","",COUNTIF(Asignación!$E$5:$E$254,B19))</f>
        <v/>
      </c>
      <c r="F19" s="14" t="str">
        <f aca="false">IF(D19="","",N(D19)-E19)</f>
        <v/>
      </c>
      <c r="G19" s="14" t="str">
        <f aca="false">IF(D19="","",COUNTIFS(Asignación!$E$5:$E$254,B19,Asignación!$D$5:$D$254,"&lt;&gt;Normal")-COUNTIFS(Asignación!$E$5:$E$254,B19,Asignación!$D$5:$D$254,""))</f>
        <v/>
      </c>
      <c r="H19" s="12" t="str">
        <f aca="false">IF(D19="","",IF(F19&lt;0,"Excedida",IF(E19=0,"Vacía",IF(F19=0,"Completa","Con sitio"))))</f>
        <v/>
      </c>
    </row>
    <row r="20" customFormat="false" ht="15" hidden="false" customHeight="false" outlineLevel="0" collapsed="false">
      <c r="B20" s="13" t="n">
        <v>15</v>
      </c>
      <c r="C20" s="10"/>
      <c r="D20" s="11"/>
      <c r="E20" s="14" t="str">
        <f aca="false">IF(D20="","",COUNTIF(Asignación!$E$5:$E$254,B20))</f>
        <v/>
      </c>
      <c r="F20" s="14" t="str">
        <f aca="false">IF(D20="","",N(D20)-E20)</f>
        <v/>
      </c>
      <c r="G20" s="14" t="str">
        <f aca="false">IF(D20="","",COUNTIFS(Asignación!$E$5:$E$254,B20,Asignación!$D$5:$D$254,"&lt;&gt;Normal")-COUNTIFS(Asignación!$E$5:$E$254,B20,Asignación!$D$5:$D$254,""))</f>
        <v/>
      </c>
      <c r="H20" s="12" t="str">
        <f aca="false">IF(D20="","",IF(F20&lt;0,"Excedida",IF(E20=0,"Vacía",IF(F20=0,"Completa","Con sitio"))))</f>
        <v/>
      </c>
    </row>
    <row r="21" customFormat="false" ht="15" hidden="false" customHeight="false" outlineLevel="0" collapsed="false">
      <c r="B21" s="13" t="n">
        <v>16</v>
      </c>
      <c r="C21" s="10"/>
      <c r="D21" s="11"/>
      <c r="E21" s="14" t="str">
        <f aca="false">IF(D21="","",COUNTIF(Asignación!$E$5:$E$254,B21))</f>
        <v/>
      </c>
      <c r="F21" s="14" t="str">
        <f aca="false">IF(D21="","",N(D21)-E21)</f>
        <v/>
      </c>
      <c r="G21" s="14" t="str">
        <f aca="false">IF(D21="","",COUNTIFS(Asignación!$E$5:$E$254,B21,Asignación!$D$5:$D$254,"&lt;&gt;Normal")-COUNTIFS(Asignación!$E$5:$E$254,B21,Asignación!$D$5:$D$254,""))</f>
        <v/>
      </c>
      <c r="H21" s="12" t="str">
        <f aca="false">IF(D21="","",IF(F21&lt;0,"Excedida",IF(E21=0,"Vacía",IF(F21=0,"Completa","Con sitio"))))</f>
        <v/>
      </c>
    </row>
    <row r="22" customFormat="false" ht="15" hidden="false" customHeight="false" outlineLevel="0" collapsed="false">
      <c r="B22" s="13" t="n">
        <v>17</v>
      </c>
      <c r="C22" s="10"/>
      <c r="D22" s="11"/>
      <c r="E22" s="14" t="str">
        <f aca="false">IF(D22="","",COUNTIF(Asignación!$E$5:$E$254,B22))</f>
        <v/>
      </c>
      <c r="F22" s="14" t="str">
        <f aca="false">IF(D22="","",N(D22)-E22)</f>
        <v/>
      </c>
      <c r="G22" s="14" t="str">
        <f aca="false">IF(D22="","",COUNTIFS(Asignación!$E$5:$E$254,B22,Asignación!$D$5:$D$254,"&lt;&gt;Normal")-COUNTIFS(Asignación!$E$5:$E$254,B22,Asignación!$D$5:$D$254,""))</f>
        <v/>
      </c>
      <c r="H22" s="12" t="str">
        <f aca="false">IF(D22="","",IF(F22&lt;0,"Excedida",IF(E22=0,"Vacía",IF(F22=0,"Completa","Con sitio"))))</f>
        <v/>
      </c>
    </row>
    <row r="23" customFormat="false" ht="15" hidden="false" customHeight="false" outlineLevel="0" collapsed="false">
      <c r="B23" s="13" t="n">
        <v>18</v>
      </c>
      <c r="C23" s="10"/>
      <c r="D23" s="11"/>
      <c r="E23" s="14" t="str">
        <f aca="false">IF(D23="","",COUNTIF(Asignación!$E$5:$E$254,B23))</f>
        <v/>
      </c>
      <c r="F23" s="14" t="str">
        <f aca="false">IF(D23="","",N(D23)-E23)</f>
        <v/>
      </c>
      <c r="G23" s="14" t="str">
        <f aca="false">IF(D23="","",COUNTIFS(Asignación!$E$5:$E$254,B23,Asignación!$D$5:$D$254,"&lt;&gt;Normal")-COUNTIFS(Asignación!$E$5:$E$254,B23,Asignación!$D$5:$D$254,""))</f>
        <v/>
      </c>
      <c r="H23" s="12" t="str">
        <f aca="false">IF(D23="","",IF(F23&lt;0,"Excedida",IF(E23=0,"Vacía",IF(F23=0,"Completa","Con sitio"))))</f>
        <v/>
      </c>
    </row>
    <row r="24" customFormat="false" ht="15" hidden="false" customHeight="false" outlineLevel="0" collapsed="false">
      <c r="B24" s="13" t="n">
        <v>19</v>
      </c>
      <c r="C24" s="10"/>
      <c r="D24" s="11"/>
      <c r="E24" s="14" t="str">
        <f aca="false">IF(D24="","",COUNTIF(Asignación!$E$5:$E$254,B24))</f>
        <v/>
      </c>
      <c r="F24" s="14" t="str">
        <f aca="false">IF(D24="","",N(D24)-E24)</f>
        <v/>
      </c>
      <c r="G24" s="14" t="str">
        <f aca="false">IF(D24="","",COUNTIFS(Asignación!$E$5:$E$254,B24,Asignación!$D$5:$D$254,"&lt;&gt;Normal")-COUNTIFS(Asignación!$E$5:$E$254,B24,Asignación!$D$5:$D$254,""))</f>
        <v/>
      </c>
      <c r="H24" s="12" t="str">
        <f aca="false">IF(D24="","",IF(F24&lt;0,"Excedida",IF(E24=0,"Vacía",IF(F24=0,"Completa","Con sitio"))))</f>
        <v/>
      </c>
    </row>
    <row r="25" customFormat="false" ht="15" hidden="false" customHeight="false" outlineLevel="0" collapsed="false">
      <c r="B25" s="13" t="n">
        <v>20</v>
      </c>
      <c r="C25" s="10"/>
      <c r="D25" s="11"/>
      <c r="E25" s="14" t="str">
        <f aca="false">IF(D25="","",COUNTIF(Asignación!$E$5:$E$254,B25))</f>
        <v/>
      </c>
      <c r="F25" s="14" t="str">
        <f aca="false">IF(D25="","",N(D25)-E25)</f>
        <v/>
      </c>
      <c r="G25" s="14" t="str">
        <f aca="false">IF(D25="","",COUNTIFS(Asignación!$E$5:$E$254,B25,Asignación!$D$5:$D$254,"&lt;&gt;Normal")-COUNTIFS(Asignación!$E$5:$E$254,B25,Asignación!$D$5:$D$254,""))</f>
        <v/>
      </c>
      <c r="H25" s="12" t="str">
        <f aca="false">IF(D25="","",IF(F25&lt;0,"Excedida",IF(E25=0,"Vacía",IF(F25=0,"Completa","Con sitio"))))</f>
        <v/>
      </c>
    </row>
    <row r="26" customFormat="false" ht="15" hidden="false" customHeight="false" outlineLevel="0" collapsed="false">
      <c r="B26" s="13" t="n">
        <v>21</v>
      </c>
      <c r="C26" s="10"/>
      <c r="D26" s="11"/>
      <c r="E26" s="14" t="str">
        <f aca="false">IF(D26="","",COUNTIF(Asignación!$E$5:$E$254,B26))</f>
        <v/>
      </c>
      <c r="F26" s="14" t="str">
        <f aca="false">IF(D26="","",N(D26)-E26)</f>
        <v/>
      </c>
      <c r="G26" s="14" t="str">
        <f aca="false">IF(D26="","",COUNTIFS(Asignación!$E$5:$E$254,B26,Asignación!$D$5:$D$254,"&lt;&gt;Normal")-COUNTIFS(Asignación!$E$5:$E$254,B26,Asignación!$D$5:$D$254,""))</f>
        <v/>
      </c>
      <c r="H26" s="12" t="str">
        <f aca="false">IF(D26="","",IF(F26&lt;0,"Excedida",IF(E26=0,"Vacía",IF(F26=0,"Completa","Con sitio"))))</f>
        <v/>
      </c>
    </row>
    <row r="27" customFormat="false" ht="15" hidden="false" customHeight="false" outlineLevel="0" collapsed="false">
      <c r="B27" s="13" t="n">
        <v>22</v>
      </c>
      <c r="C27" s="10"/>
      <c r="D27" s="11"/>
      <c r="E27" s="14" t="str">
        <f aca="false">IF(D27="","",COUNTIF(Asignación!$E$5:$E$254,B27))</f>
        <v/>
      </c>
      <c r="F27" s="14" t="str">
        <f aca="false">IF(D27="","",N(D27)-E27)</f>
        <v/>
      </c>
      <c r="G27" s="14" t="str">
        <f aca="false">IF(D27="","",COUNTIFS(Asignación!$E$5:$E$254,B27,Asignación!$D$5:$D$254,"&lt;&gt;Normal")-COUNTIFS(Asignación!$E$5:$E$254,B27,Asignación!$D$5:$D$254,""))</f>
        <v/>
      </c>
      <c r="H27" s="12" t="str">
        <f aca="false">IF(D27="","",IF(F27&lt;0,"Excedida",IF(E27=0,"Vacía",IF(F27=0,"Completa","Con sitio"))))</f>
        <v/>
      </c>
    </row>
    <row r="28" customFormat="false" ht="15" hidden="false" customHeight="false" outlineLevel="0" collapsed="false">
      <c r="B28" s="13" t="n">
        <v>23</v>
      </c>
      <c r="C28" s="10"/>
      <c r="D28" s="11"/>
      <c r="E28" s="14" t="str">
        <f aca="false">IF(D28="","",COUNTIF(Asignación!$E$5:$E$254,B28))</f>
        <v/>
      </c>
      <c r="F28" s="14" t="str">
        <f aca="false">IF(D28="","",N(D28)-E28)</f>
        <v/>
      </c>
      <c r="G28" s="14" t="str">
        <f aca="false">IF(D28="","",COUNTIFS(Asignación!$E$5:$E$254,B28,Asignación!$D$5:$D$254,"&lt;&gt;Normal")-COUNTIFS(Asignación!$E$5:$E$254,B28,Asignación!$D$5:$D$254,""))</f>
        <v/>
      </c>
      <c r="H28" s="12" t="str">
        <f aca="false">IF(D28="","",IF(F28&lt;0,"Excedida",IF(E28=0,"Vacía",IF(F28=0,"Completa","Con sitio"))))</f>
        <v/>
      </c>
    </row>
    <row r="29" customFormat="false" ht="15" hidden="false" customHeight="false" outlineLevel="0" collapsed="false">
      <c r="B29" s="13" t="n">
        <v>24</v>
      </c>
      <c r="C29" s="10"/>
      <c r="D29" s="11"/>
      <c r="E29" s="14" t="str">
        <f aca="false">IF(D29="","",COUNTIF(Asignación!$E$5:$E$254,B29))</f>
        <v/>
      </c>
      <c r="F29" s="14" t="str">
        <f aca="false">IF(D29="","",N(D29)-E29)</f>
        <v/>
      </c>
      <c r="G29" s="14" t="str">
        <f aca="false">IF(D29="","",COUNTIFS(Asignación!$E$5:$E$254,B29,Asignación!$D$5:$D$254,"&lt;&gt;Normal")-COUNTIFS(Asignación!$E$5:$E$254,B29,Asignación!$D$5:$D$254,""))</f>
        <v/>
      </c>
      <c r="H29" s="12" t="str">
        <f aca="false">IF(D29="","",IF(F29&lt;0,"Excedida",IF(E29=0,"Vacía",IF(F29=0,"Completa","Con sitio"))))</f>
        <v/>
      </c>
    </row>
    <row r="30" customFormat="false" ht="15" hidden="false" customHeight="false" outlineLevel="0" collapsed="false">
      <c r="B30" s="13" t="n">
        <v>25</v>
      </c>
      <c r="C30" s="10"/>
      <c r="D30" s="11"/>
      <c r="E30" s="14" t="str">
        <f aca="false">IF(D30="","",COUNTIF(Asignación!$E$5:$E$254,B30))</f>
        <v/>
      </c>
      <c r="F30" s="14" t="str">
        <f aca="false">IF(D30="","",N(D30)-E30)</f>
        <v/>
      </c>
      <c r="G30" s="14" t="str">
        <f aca="false">IF(D30="","",COUNTIFS(Asignación!$E$5:$E$254,B30,Asignación!$D$5:$D$254,"&lt;&gt;Normal")-COUNTIFS(Asignación!$E$5:$E$254,B30,Asignación!$D$5:$D$254,""))</f>
        <v/>
      </c>
      <c r="H30" s="12" t="str">
        <f aca="false">IF(D30="","",IF(F30&lt;0,"Excedida",IF(E30=0,"Vacía",IF(F30=0,"Completa","Con sitio"))))</f>
        <v/>
      </c>
    </row>
    <row r="31" customFormat="false" ht="15" hidden="false" customHeight="false" outlineLevel="0" collapsed="false">
      <c r="B31" s="13" t="n">
        <v>26</v>
      </c>
      <c r="C31" s="10"/>
      <c r="D31" s="11"/>
      <c r="E31" s="14" t="str">
        <f aca="false">IF(D31="","",COUNTIF(Asignación!$E$5:$E$254,B31))</f>
        <v/>
      </c>
      <c r="F31" s="14" t="str">
        <f aca="false">IF(D31="","",N(D31)-E31)</f>
        <v/>
      </c>
      <c r="G31" s="14" t="str">
        <f aca="false">IF(D31="","",COUNTIFS(Asignación!$E$5:$E$254,B31,Asignación!$D$5:$D$254,"&lt;&gt;Normal")-COUNTIFS(Asignación!$E$5:$E$254,B31,Asignación!$D$5:$D$254,""))</f>
        <v/>
      </c>
      <c r="H31" s="12" t="str">
        <f aca="false">IF(D31="","",IF(F31&lt;0,"Excedida",IF(E31=0,"Vacía",IF(F31=0,"Completa","Con sitio"))))</f>
        <v/>
      </c>
    </row>
    <row r="32" customFormat="false" ht="15" hidden="false" customHeight="false" outlineLevel="0" collapsed="false">
      <c r="B32" s="13" t="n">
        <v>27</v>
      </c>
      <c r="C32" s="10"/>
      <c r="D32" s="11"/>
      <c r="E32" s="14" t="str">
        <f aca="false">IF(D32="","",COUNTIF(Asignación!$E$5:$E$254,B32))</f>
        <v/>
      </c>
      <c r="F32" s="14" t="str">
        <f aca="false">IF(D32="","",N(D32)-E32)</f>
        <v/>
      </c>
      <c r="G32" s="14" t="str">
        <f aca="false">IF(D32="","",COUNTIFS(Asignación!$E$5:$E$254,B32,Asignación!$D$5:$D$254,"&lt;&gt;Normal")-COUNTIFS(Asignación!$E$5:$E$254,B32,Asignación!$D$5:$D$254,""))</f>
        <v/>
      </c>
      <c r="H32" s="12" t="str">
        <f aca="false">IF(D32="","",IF(F32&lt;0,"Excedida",IF(E32=0,"Vacía",IF(F32=0,"Completa","Con sitio"))))</f>
        <v/>
      </c>
    </row>
    <row r="33" customFormat="false" ht="15" hidden="false" customHeight="false" outlineLevel="0" collapsed="false">
      <c r="B33" s="13" t="n">
        <v>28</v>
      </c>
      <c r="C33" s="10"/>
      <c r="D33" s="11"/>
      <c r="E33" s="14" t="str">
        <f aca="false">IF(D33="","",COUNTIF(Asignación!$E$5:$E$254,B33))</f>
        <v/>
      </c>
      <c r="F33" s="14" t="str">
        <f aca="false">IF(D33="","",N(D33)-E33)</f>
        <v/>
      </c>
      <c r="G33" s="14" t="str">
        <f aca="false">IF(D33="","",COUNTIFS(Asignación!$E$5:$E$254,B33,Asignación!$D$5:$D$254,"&lt;&gt;Normal")-COUNTIFS(Asignación!$E$5:$E$254,B33,Asignación!$D$5:$D$254,""))</f>
        <v/>
      </c>
      <c r="H33" s="12" t="str">
        <f aca="false">IF(D33="","",IF(F33&lt;0,"Excedida",IF(E33=0,"Vacía",IF(F33=0,"Completa","Con sitio"))))</f>
        <v/>
      </c>
    </row>
    <row r="34" customFormat="false" ht="15" hidden="false" customHeight="false" outlineLevel="0" collapsed="false">
      <c r="B34" s="13" t="n">
        <v>29</v>
      </c>
      <c r="C34" s="10"/>
      <c r="D34" s="11"/>
      <c r="E34" s="14" t="str">
        <f aca="false">IF(D34="","",COUNTIF(Asignación!$E$5:$E$254,B34))</f>
        <v/>
      </c>
      <c r="F34" s="14" t="str">
        <f aca="false">IF(D34="","",N(D34)-E34)</f>
        <v/>
      </c>
      <c r="G34" s="14" t="str">
        <f aca="false">IF(D34="","",COUNTIFS(Asignación!$E$5:$E$254,B34,Asignación!$D$5:$D$254,"&lt;&gt;Normal")-COUNTIFS(Asignación!$E$5:$E$254,B34,Asignación!$D$5:$D$254,""))</f>
        <v/>
      </c>
      <c r="H34" s="12" t="str">
        <f aca="false">IF(D34="","",IF(F34&lt;0,"Excedida",IF(E34=0,"Vacía",IF(F34=0,"Completa","Con sitio"))))</f>
        <v/>
      </c>
    </row>
    <row r="35" customFormat="false" ht="15" hidden="false" customHeight="false" outlineLevel="0" collapsed="false">
      <c r="B35" s="13" t="n">
        <v>30</v>
      </c>
      <c r="C35" s="10"/>
      <c r="D35" s="11"/>
      <c r="E35" s="14" t="str">
        <f aca="false">IF(D35="","",COUNTIF(Asignación!$E$5:$E$254,B35))</f>
        <v/>
      </c>
      <c r="F35" s="14" t="str">
        <f aca="false">IF(D35="","",N(D35)-E35)</f>
        <v/>
      </c>
      <c r="G35" s="14" t="str">
        <f aca="false">IF(D35="","",COUNTIFS(Asignación!$E$5:$E$254,B35,Asignación!$D$5:$D$254,"&lt;&gt;Normal")-COUNTIFS(Asignación!$E$5:$E$254,B35,Asignación!$D$5:$D$254,""))</f>
        <v/>
      </c>
      <c r="H35" s="12" t="str">
        <f aca="false">IF(D35="","",IF(F35&lt;0,"Excedida",IF(E35=0,"Vacía",IF(F35=0,"Completa","Con sitio"))))</f>
        <v/>
      </c>
    </row>
    <row r="37" customFormat="false" ht="15" hidden="false" customHeight="false" outlineLevel="0" collapsed="false">
      <c r="C37" s="15" t="s">
        <v>56</v>
      </c>
      <c r="D37" s="16" t="n">
        <f aca="false">SUM(D6:D35)</f>
        <v>54</v>
      </c>
      <c r="E37" s="16" t="n">
        <f aca="false">SUM(E6:E35)</f>
        <v>4</v>
      </c>
      <c r="F37" s="16" t="n">
        <f aca="false">SUM(F6:F35)</f>
        <v>50</v>
      </c>
    </row>
  </sheetData>
  <sheetProtection sheet="true" formatCells="false" formatColumns="false" formatRows="false" sort="false" autoFilter="false"/>
  <mergeCells count="1">
    <mergeCell ref="B2:H2"/>
  </mergeCells>
  <conditionalFormatting sqref="H6:H35">
    <cfRule type="expression" priority="2" aboveAverage="0" equalAverage="0" bottom="0" percent="0" rank="0" text="" dxfId="6">
      <formula>H6="Excedida"</formula>
    </cfRule>
    <cfRule type="expression" priority="3" aboveAverage="0" equalAverage="0" bottom="0" percent="0" rank="0" text="" dxfId="7">
      <formula>H6="Completa"</formula>
    </cfRule>
  </conditionalFormatting>
  <conditionalFormatting sqref="F6:F35">
    <cfRule type="expression" priority="4" aboveAverage="0" equalAverage="0" bottom="0" percent="0" rank="0" text="" dxfId="6">
      <formula>F6&lt;0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6" min="3" style="0" width="14"/>
  </cols>
  <sheetData>
    <row r="2" customFormat="false" ht="33.75" hidden="false" customHeight="true" outlineLevel="0" collapsed="false">
      <c r="B2" s="8" t="s">
        <v>57</v>
      </c>
      <c r="C2" s="8"/>
      <c r="D2" s="8"/>
      <c r="E2" s="8"/>
      <c r="F2" s="8"/>
      <c r="G2" s="8"/>
    </row>
    <row r="4" customFormat="false" ht="15" hidden="false" customHeight="false" outlineLevel="0" collapsed="false">
      <c r="B4" s="13" t="s">
        <v>58</v>
      </c>
      <c r="C4" s="17" t="n">
        <f aca="false">COUNTA(Asignación!$B$5:$B$254)</f>
        <v>4</v>
      </c>
    </row>
    <row r="5" customFormat="false" ht="15" hidden="false" customHeight="false" outlineLevel="0" collapsed="false">
      <c r="B5" s="13" t="s">
        <v>59</v>
      </c>
      <c r="C5" s="17" t="n">
        <f aca="false">COUNT(Asignación!$E$5:$E$254)</f>
        <v>4</v>
      </c>
    </row>
    <row r="6" customFormat="false" ht="15" hidden="false" customHeight="false" outlineLevel="0" collapsed="false">
      <c r="B6" s="13" t="s">
        <v>60</v>
      </c>
      <c r="C6" s="17" t="n">
        <f aca="false">C4-C5</f>
        <v>0</v>
      </c>
    </row>
    <row r="7" customFormat="false" ht="15" hidden="false" customHeight="false" outlineLevel="0" collapsed="false">
      <c r="B7" s="13" t="s">
        <v>61</v>
      </c>
      <c r="C7" s="17" t="n">
        <f aca="false">Mesas!$D$37</f>
        <v>54</v>
      </c>
    </row>
    <row r="8" customFormat="false" ht="15" hidden="false" customHeight="false" outlineLevel="0" collapsed="false">
      <c r="B8" s="13" t="s">
        <v>62</v>
      </c>
      <c r="C8" s="17" t="n">
        <f aca="false">Mesas!$F$37</f>
        <v>50</v>
      </c>
    </row>
    <row r="9" customFormat="false" ht="15" hidden="false" customHeight="false" outlineLevel="0" collapsed="false">
      <c r="B9" s="13" t="s">
        <v>63</v>
      </c>
      <c r="C9" s="17" t="n">
        <f aca="false">COUNTIF(Mesas!$H$6:$H$35,"Excedida")</f>
        <v>0</v>
      </c>
    </row>
    <row r="10" customFormat="false" ht="15" hidden="false" customHeight="false" outlineLevel="0" collapsed="false">
      <c r="B10" s="13" t="s">
        <v>64</v>
      </c>
      <c r="C10" s="17" t="n">
        <f aca="false">COUNTIF(Mesas!$H$6:$H$35,"Vacía")</f>
        <v>3</v>
      </c>
    </row>
    <row r="11" customFormat="false" ht="15" hidden="false" customHeight="false" outlineLevel="0" collapsed="false">
      <c r="B11" s="13" t="s">
        <v>65</v>
      </c>
      <c r="C11" s="17" t="n">
        <f aca="false">COUNTIF(Asignación!$F$5:$F$254,"Mesa inexistente")</f>
        <v>0</v>
      </c>
    </row>
    <row r="12" customFormat="false" ht="15" hidden="false" customHeight="false" outlineLevel="0" collapsed="false">
      <c r="B12" s="13" t="s">
        <v>66</v>
      </c>
      <c r="C12" s="17" t="n">
        <f aca="false">COUNTA(Asignación!$D$5:$D$254)-COUNTIF(Asignación!$D$5:$D$254,"Normal")</f>
        <v>2</v>
      </c>
    </row>
    <row r="15" customFormat="false" ht="15" hidden="false" customHeight="true" outlineLevel="0" collapsed="false">
      <c r="B15" s="18" t="s">
        <v>67</v>
      </c>
      <c r="C15" s="18"/>
      <c r="D15" s="18"/>
      <c r="E15" s="18"/>
      <c r="F15" s="18"/>
    </row>
    <row r="16" customFormat="false" ht="15" hidden="false" customHeight="false" outlineLevel="0" collapsed="false">
      <c r="B16" s="18"/>
      <c r="C16" s="18"/>
      <c r="D16" s="18"/>
      <c r="E16" s="18"/>
      <c r="F16" s="18"/>
    </row>
  </sheetData>
  <sheetProtection sheet="true" formatCells="false" formatColumns="false" formatRows="false" sort="false" autoFilter="false"/>
  <mergeCells count="2">
    <mergeCell ref="B2:G2"/>
    <mergeCell ref="B15:F16"/>
  </mergeCells>
  <conditionalFormatting sqref="C6">
    <cfRule type="expression" priority="2" aboveAverage="0" equalAverage="0" bottom="0" percent="0" rank="0" text="" dxfId="6">
      <formula>C6&gt;0</formula>
    </cfRule>
  </conditionalFormatting>
  <conditionalFormatting sqref="C9">
    <cfRule type="expression" priority="3" aboveAverage="0" equalAverage="0" bottom="0" percent="0" rank="0" text="" dxfId="6">
      <formula>C9&gt;0</formula>
    </cfRule>
  </conditionalFormatting>
  <conditionalFormatting sqref="C11">
    <cfRule type="expression" priority="4" aboveAverage="0" equalAverage="0" bottom="0" percent="0" rank="0" text="" dxfId="6">
      <formula>C11&gt;0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2026-08-11T15:07:00Z</dcterms:created>
  <dc:creator>openpyxl</dc:creator>
  <dc:description/>
  <dc:language>en-US</dc:language>
  <cp:lastModifiedBy/>
  <dcterms:modified xsi:type="dcterms:W3CDTF">2026-08-11T15:07:00Z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