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nel" sheetId="2" state="visible" r:id="rId4"/>
    <sheet name="Listas" sheetId="3" state="hidden" r:id="rId5"/>
    <sheet name="Ajustes" sheetId="4" state="visible" r:id="rId6"/>
    <sheet name="Tests" sheetId="5" state="visible" r:id="rId7"/>
    <sheet name="Por tem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<sst xmlns="http://schemas.openxmlformats.org/spreadsheetml/2006/main" count="76" uniqueCount="67">
  <si>
    <t xml:space="preserve">Seguimiento de tests y simulacros</t>
  </si>
  <si>
    <t xml:space="preserve">Plantilla gratuita de PlantillasDeCalculo.com</t>
  </si>
  <si>
    <t xml:space="preserve">CÓMO USARLA</t>
  </si>
  <si>
    <t xml:space="preserve">1.  En «Ajustes» pon cómo corrige tu oposición: cada cuántos fallos te restan un acierto.</t>
  </si>
  <si>
    <t xml:space="preserve">2.  Apunta cada test en «Tests»: preguntas, aciertos, fallos y en blanco.</t>
  </si>
  <si>
    <t xml:space="preserve">3.  Los netos, la nota sobre 10 y el porcentaje de acierto se calculan solos con tu penalización.</t>
  </si>
  <si>
    <t xml:space="preserve">4.  Nombra los temas siempre igual («Tema 1», no unas veces «T1» y otras «Tema 1»): la hoja los agrupa por ese texto.</t>
  </si>
  <si>
    <t xml:space="preserve">5.  En «Por tema», escribe tus temas y verás dónde fallas de verdad. Por debajo del umbral que fijes, se marca como punto débil.</t>
  </si>
  <si>
    <t xml:space="preserve">6.  «Panel» te da la evolución mes a mes, que es lo que dice si estás mejorando o llevas tres meses estancado.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</si>
  <si>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</si>
  <si>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</si>
  <si>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</si>
  <si>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</si>
  <si>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nota se calcula como (aciertos − fallos/penalización) ÷ preguntas × 10, y nunca baja de 0.</t>
  </si>
  <si>
    <t xml:space="preserve">El porcentaje de acierto por tema es más honesto que la nota: la nota sube si te dejas preguntas en blanco.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</si>
  <si>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</si>
  <si>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</si>
  <si>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CÓMO VAS</t>
  </si>
  <si>
    <t xml:space="preserve">Evolución mes a mes</t>
  </si>
  <si>
    <t xml:space="preserve">Tests registrados</t>
  </si>
  <si>
    <t xml:space="preserve">Mes</t>
  </si>
  <si>
    <t xml:space="preserve">Tests</t>
  </si>
  <si>
    <t xml:space="preserve">Nota media</t>
  </si>
  <si>
    <t xml:space="preserve">Preguntas contestadas</t>
  </si>
  <si>
    <t xml:space="preserve">Ene</t>
  </si>
  <si>
    <t xml:space="preserve">% de acierto global</t>
  </si>
  <si>
    <t xml:space="preserve">Feb</t>
  </si>
  <si>
    <t xml:space="preserve">Mar</t>
  </si>
  <si>
    <t xml:space="preserve">Mejor nota</t>
  </si>
  <si>
    <t xml:space="preserve">Abr</t>
  </si>
  <si>
    <t xml:space="preserve">Tests por debajo del aprobado</t>
  </si>
  <si>
    <t xml:space="preserve">May</t>
  </si>
  <si>
    <t xml:space="preserve">Temas marcados como punto débil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</si>
  <si>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</si>
  <si>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</si>
  <si>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</si>
  <si>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</si>
  <si>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</si>
  <si>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</si>
  <si>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</si>
  <si>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Tipo de prueba</t>
  </si>
  <si>
    <t xml:space="preserve">Test de tema</t>
  </si>
  <si>
    <t xml:space="preserve">Test de bloque</t>
  </si>
  <si>
    <t xml:space="preserve">Simulacro</t>
  </si>
  <si>
    <t xml:space="preserve">Examen oficial</t>
  </si>
  <si>
    <t xml:space="preserve">CÓMO CORRIGE TU OPOSICIÓN</t>
  </si>
  <si>
    <t xml:space="preserve">Cada cuántos fallos resta un acierto</t>
  </si>
  <si>
    <t xml:space="preserve">Lo más habitual es 3 (tres fallos restan un acierto). Si no penaliza, pon un número muy alto.</t>
  </si>
  <si>
    <t xml:space="preserve">Nota mínima para aprobar</t>
  </si>
  <si>
    <t xml:space="preserve">% de acierto por debajo del cual es punto débil</t>
  </si>
  <si>
    <t xml:space="preserve">TESTS Y SIMULACROS</t>
  </si>
  <si>
    <t xml:space="preserve">Fecha</t>
  </si>
  <si>
    <t xml:space="preserve">Tipo</t>
  </si>
  <si>
    <t xml:space="preserve">Tema o bloque</t>
  </si>
  <si>
    <t xml:space="preserve">Preguntas</t>
  </si>
  <si>
    <t xml:space="preserve">Aciertos</t>
  </si>
  <si>
    <t xml:space="preserve">Fallos</t>
  </si>
  <si>
    <t xml:space="preserve">En blanco</t>
  </si>
  <si>
    <t xml:space="preserve">Netos</t>
  </si>
  <si>
    <t xml:space="preserve">Nota</t>
  </si>
  <si>
    <t xml:space="preserve">% acierto</t>
  </si>
  <si>
    <t xml:space="preserve">2026-08-08</t>
  </si>
  <si>
    <t xml:space="preserve">Tema 1</t>
  </si>
  <si>
    <t xml:space="preserve">DÓNDE FALLAS</t>
  </si>
  <si>
    <t xml:space="preserve">Escribe tus temas en la primera columna, tal como los nombras en la hoja «Tests».</t>
  </si>
  <si>
    <t xml:space="preserve">Tests hechos</t>
  </si>
  <si>
    <t xml:space="preserve">¿Punto débil?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</si>
</sst>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"/>
    <numFmt numFmtId="167" formatCode="0.0%"/>
    <numFmt numFmtId="168" formatCode="#,##0.0"/>
    <numFmt numFmtId="169" formatCode="dd/mm/yyyy"/>
    <numFmt numFmtId="170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1D4ED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Nota media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Panel!G4</c:f>
              <c:strCache>
                <c:ptCount val="1"/>
                <c:pt idx="0">
                  <c:v>Nota media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Panel!$E$5:$E$16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Panel!$G$5:$G$16</c:f>
              <c:numCache>
                <c:formatCode>#,##0.00</c:formatCode>
                <c:ptCount val="12"/>
                <c:pt idx="7">
                  <c:v>7</c:v>
                </c:pt>
              </c:numCache>
            </c:numRef>
          </c:val>
        </c:ser>
        <c:gapWidth val="150"/>
        <c:overlap val="0"/>
        <c:axId val="93874461"/>
        <c:axId val="25142621"/>
      </c:barChart>
      <c:catAx>
        <c:axId val="938744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142621"/>
        <c:crosses val="autoZero"/>
        <c:auto val="1"/>
        <c:lblAlgn val="ctr"/>
        <c:lblOffset val="100"/>
        <c:noMultiLvlLbl val="0"/>
      </c:catAx>
      <c:valAx>
        <c:axId val="251426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87446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0</xdr:rowOff>
    </xdr:from>
    <xdr:to>
      <xdr:col>6</xdr:col>
      <xdr:colOff>755280</xdr:colOff>
      <xdr:row>27</xdr:row>
      <xdr:rowOff>22320</xdr:rowOff>
    </xdr:to>
    <xdr:graphicFrame>
      <xdr:nvGraphicFramePr>
        <xdr:cNvPr id="0" name="Chart 1"/>
        <xdr:cNvGraphicFramePr/>
      </xdr:nvGraphicFramePr>
      <xdr:xfrm>
        <a:off x="141120" y="271476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6" min="5" style="0" width="10"/>
    <col collapsed="false" customWidth="true" hidden="false" outlineLevel="0" max="7" min="7" style="0" width="1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18</v>
      </c>
    </row>
    <row r="4" customFormat="false" ht="30" hidden="false" customHeight="true" outlineLevel="0" collapsed="false">
      <c r="B4" s="9" t="s">
        <v>19</v>
      </c>
      <c r="C4" s="10" t="n">
        <f aca="false">COUNT(Tests!$E$5:$E$304)</f>
        <v>1</v>
      </c>
      <c r="E4" s="11" t="s">
        <v>20</v>
      </c>
      <c r="F4" s="11" t="s">
        <v>21</v>
      </c>
      <c r="G4" s="11" t="s">
        <v>22</v>
      </c>
    </row>
    <row r="5" customFormat="false" ht="15" hidden="false" customHeight="false" outlineLevel="0" collapsed="false">
      <c r="B5" s="9" t="s">
        <v>23</v>
      </c>
      <c r="C5" s="10" t="n">
        <f aca="false">SUM(Tests!$E$5:$E$304)</f>
        <v>50</v>
      </c>
      <c r="E5" s="9" t="s">
        <v>24</v>
      </c>
      <c r="F5" s="12" t="n">
        <f aca="false">COUNTIFS(Tests!$L$5:$L$304,1)</f>
        <v>0</v>
      </c>
      <c r="G5" s="13" t="str">
        <f aca="false">IFERROR(AVERAGEIFS(Tests!$J$5:$J$304,Tests!$L$5:$L$304,1),"")</f>
        <v/>
      </c>
    </row>
    <row r="6" customFormat="false" ht="15" hidden="false" customHeight="false" outlineLevel="0" collapsed="false">
      <c r="B6" s="9" t="s">
        <v>25</v>
      </c>
      <c r="C6" s="14" t="n">
        <f aca="false">IF(SUM(Tests!$E$5:$E$304)=0,"",SUM(Tests!$F$5:$F$304)/SUM(Tests!$E$5:$E$304))</f>
        <v>0.76</v>
      </c>
      <c r="E6" s="9" t="s">
        <v>26</v>
      </c>
      <c r="F6" s="12" t="n">
        <f aca="false">COUNTIFS(Tests!$L$5:$L$304,2)</f>
        <v>0</v>
      </c>
      <c r="G6" s="13" t="str">
        <f aca="false">IFERROR(AVERAGEIFS(Tests!$J$5:$J$304,Tests!$L$5:$L$304,2),"")</f>
        <v/>
      </c>
    </row>
    <row r="7" customFormat="false" ht="15" hidden="false" customHeight="false" outlineLevel="0" collapsed="false">
      <c r="B7" s="9" t="s">
        <v>22</v>
      </c>
      <c r="C7" s="15" t="n">
        <f aca="false">IFERROR(AVERAGE(Tests!$J$5:$J$304),"")</f>
        <v>7</v>
      </c>
      <c r="E7" s="9" t="s">
        <v>27</v>
      </c>
      <c r="F7" s="12" t="n">
        <f aca="false">COUNTIFS(Tests!$L$5:$L$304,3)</f>
        <v>0</v>
      </c>
      <c r="G7" s="13" t="str">
        <f aca="false">IFERROR(AVERAGEIFS(Tests!$J$5:$J$304,Tests!$L$5:$L$304,3),"")</f>
        <v/>
      </c>
    </row>
    <row r="8" customFormat="false" ht="15" hidden="false" customHeight="false" outlineLevel="0" collapsed="false">
      <c r="B8" s="9" t="s">
        <v>28</v>
      </c>
      <c r="C8" s="15" t="n">
        <f aca="false">IFERROR(MAX(Tests!$J$5:$J$304),"")</f>
        <v>7</v>
      </c>
      <c r="E8" s="9" t="s">
        <v>29</v>
      </c>
      <c r="F8" s="12" t="n">
        <f aca="false">COUNTIFS(Tests!$L$5:$L$304,4)</f>
        <v>0</v>
      </c>
      <c r="G8" s="13" t="str">
        <f aca="false">IFERROR(AVERAGEIFS(Tests!$J$5:$J$304,Tests!$L$5:$L$304,4),"")</f>
        <v/>
      </c>
    </row>
    <row r="9" customFormat="false" ht="15" hidden="false" customHeight="false" outlineLevel="0" collapsed="false">
      <c r="B9" s="9" t="s">
        <v>30</v>
      </c>
      <c r="C9" s="10" t="n">
        <f aca="false">COUNTIF(Tests!$J$5:$J$304,"&lt;"&amp;Ajustes!$C$5)</f>
        <v>0</v>
      </c>
      <c r="E9" s="9" t="s">
        <v>31</v>
      </c>
      <c r="F9" s="12" t="n">
        <f aca="false">COUNTIFS(Tests!$L$5:$L$304,5)</f>
        <v>0</v>
      </c>
      <c r="G9" s="13" t="str">
        <f aca="false">IFERROR(AVERAGEIFS(Tests!$J$5:$J$304,Tests!$L$5:$L$304,5),"")</f>
        <v/>
      </c>
    </row>
    <row r="10" customFormat="false" ht="15" hidden="false" customHeight="false" outlineLevel="0" collapsed="false">
      <c r="B10" s="9" t="s">
        <v>32</v>
      </c>
      <c r="C10" s="10" t="n">
        <f aca="false">COUNTIF('Por tema'!$H$6:$H$85,"Sí")</f>
        <v>0</v>
      </c>
      <c r="E10" s="9" t="s">
        <v>33</v>
      </c>
      <c r="F10" s="12" t="n">
        <f aca="false">COUNTIFS(Tests!$L$5:$L$304,6)</f>
        <v>0</v>
      </c>
      <c r="G10" s="13" t="str">
        <f aca="false">IFERROR(AVERAGEIFS(Tests!$J$5:$J$304,Tests!$L$5:$L$304,6),"")</f>
        <v/>
      </c>
    </row>
    <row r="11" customFormat="false" ht="15" hidden="false" customHeight="false" outlineLevel="0" collapsed="false">
      <c r="E11" s="9" t="s">
        <v>34</v>
      </c>
      <c r="F11" s="12" t="n">
        <f aca="false">COUNTIFS(Tests!$L$5:$L$304,7)</f>
        <v>0</v>
      </c>
      <c r="G11" s="13" t="str">
        <f aca="false">IFERROR(AVERAGEIFS(Tests!$J$5:$J$304,Tests!$L$5:$L$304,7),"")</f>
        <v/>
      </c>
    </row>
    <row r="12" customFormat="false" ht="15" hidden="false" customHeight="false" outlineLevel="0" collapsed="false">
      <c r="E12" s="9" t="s">
        <v>35</v>
      </c>
      <c r="F12" s="12" t="n">
        <f aca="false">COUNTIFS(Tests!$L$5:$L$304,8)</f>
        <v>1</v>
      </c>
      <c r="G12" s="13" t="n">
        <f aca="false">IFERROR(AVERAGEIFS(Tests!$J$5:$J$304,Tests!$L$5:$L$304,8),"")</f>
        <v>7</v>
      </c>
    </row>
    <row r="13" customFormat="false" ht="15" hidden="false" customHeight="false" outlineLevel="0" collapsed="false">
      <c r="E13" s="9" t="s">
        <v>36</v>
      </c>
      <c r="F13" s="12" t="n">
        <f aca="false">COUNTIFS(Tests!$L$5:$L$304,9)</f>
        <v>0</v>
      </c>
      <c r="G13" s="13" t="str">
        <f aca="false">IFERROR(AVERAGEIFS(Tests!$J$5:$J$304,Tests!$L$5:$L$304,9),"")</f>
        <v/>
      </c>
    </row>
    <row r="14" customFormat="false" ht="15" hidden="false" customHeight="false" outlineLevel="0" collapsed="false">
      <c r="E14" s="9" t="s">
        <v>37</v>
      </c>
      <c r="F14" s="12" t="n">
        <f aca="false">COUNTIFS(Tests!$L$5:$L$304,10)</f>
        <v>0</v>
      </c>
      <c r="G14" s="13" t="str">
        <f aca="false">IFERROR(AVERAGEIFS(Tests!$J$5:$J$304,Tests!$L$5:$L$304,10),"")</f>
        <v/>
      </c>
    </row>
    <row r="15" customFormat="false" ht="15" hidden="false" customHeight="false" outlineLevel="0" collapsed="false">
      <c r="E15" s="9" t="s">
        <v>38</v>
      </c>
      <c r="F15" s="12" t="n">
        <f aca="false">COUNTIFS(Tests!$L$5:$L$304,11)</f>
        <v>0</v>
      </c>
      <c r="G15" s="13" t="str">
        <f aca="false">IFERROR(AVERAGEIFS(Tests!$J$5:$J$304,Tests!$L$5:$L$304,11),"")</f>
        <v/>
      </c>
    </row>
    <row r="16" customFormat="false" ht="15" hidden="false" customHeight="false" outlineLevel="0" collapsed="false">
      <c r="E16" s="9" t="s">
        <v>39</v>
      </c>
      <c r="F16" s="12" t="n">
        <f aca="false">COUNTIFS(Tests!$L$5:$L$304,12)</f>
        <v>0</v>
      </c>
      <c r="G16" s="13" t="str">
        <f aca="false">IFERROR(AVERAGEIFS(Tests!$J$5:$J$304,Tests!$L$5:$L$304,12),"")</f>
        <v/>
      </c>
    </row>
  </sheetData>
  <sheetProtection sheet="true" formatCells="false" formatColumns="false" formatRows="false" sort="false" autoFilter="false"/>
  <mergeCells count="1">
    <mergeCell ref="B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</cols>
  <sheetData>
    <row r="1" customFormat="false" ht="15" hidden="false" customHeight="false" outlineLevel="0" collapsed="false">
      <c r="A1" s="0" t="s">
        <v>40</v>
      </c>
    </row>
    <row r="2" customFormat="false" ht="15" hidden="false" customHeight="false" outlineLevel="0" collapsed="false">
      <c r="A2" s="0" t="s">
        <v>41</v>
      </c>
    </row>
    <row r="3" customFormat="false" ht="15" hidden="false" customHeight="false" outlineLevel="0" collapsed="false">
      <c r="A3" s="0" t="s">
        <v>42</v>
      </c>
    </row>
    <row r="4" customFormat="false" ht="15" hidden="false" customHeight="false" outlineLevel="0" collapsed="false">
      <c r="A4" s="0" t="s">
        <v>43</v>
      </c>
    </row>
    <row r="5" customFormat="false" ht="15" hidden="false" customHeight="false" outlineLevel="0" collapsed="false">
      <c r="A5" s="0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2"/>
    <col collapsed="false" customWidth="true" hidden="false" outlineLevel="0" max="4" min="4" style="0" width="70"/>
  </cols>
  <sheetData>
    <row r="2" customFormat="false" ht="33.75" hidden="false" customHeight="true" outlineLevel="0" collapsed="false">
      <c r="B2" s="8" t="s">
        <v>45</v>
      </c>
      <c r="C2" s="8"/>
      <c r="D2" s="8"/>
      <c r="E2" s="8"/>
    </row>
    <row r="4" customFormat="false" ht="15" hidden="false" customHeight="false" outlineLevel="0" collapsed="false">
      <c r="B4" s="9" t="s">
        <v>46</v>
      </c>
      <c r="C4" s="16" t="n">
        <v>3</v>
      </c>
      <c r="D4" s="7" t="s">
        <v>47</v>
      </c>
    </row>
    <row r="5" customFormat="false" ht="15" hidden="false" customHeight="false" outlineLevel="0" collapsed="false">
      <c r="B5" s="9" t="s">
        <v>48</v>
      </c>
      <c r="C5" s="17" t="n">
        <v>5</v>
      </c>
    </row>
    <row r="6" customFormat="false" ht="15" hidden="false" customHeight="false" outlineLevel="0" collapsed="false">
      <c r="B6" s="9" t="s">
        <v>49</v>
      </c>
      <c r="C6" s="18" t="n">
        <v>0.6</v>
      </c>
    </row>
  </sheetData>
  <sheetProtection sheet="true" formatCells="false" formatColumns="false" formatRows="false" sort="false" autoFilter="false"/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10" min="9" style="0" width="11"/>
    <col collapsed="false" customWidth="true" hidden="false" outlineLevel="0" max="11" min="11" style="0" width="12"/>
    <col collapsed="false" customWidth="true" hidden="false" outlineLevel="0" max="12" min="12" style="0" width="7"/>
  </cols>
  <sheetData>
    <row r="2" customFormat="false" ht="33.75" hidden="false" customHeight="true" outlineLevel="0" collapsed="false">
      <c r="B2" s="8" t="s">
        <v>50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30" hidden="false" customHeight="true" outlineLevel="0" collapsed="false"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20</v>
      </c>
    </row>
    <row r="5" customFormat="false" ht="15" hidden="false" customHeight="false" outlineLevel="0" collapsed="false">
      <c r="B5" s="19" t="s">
        <v>61</v>
      </c>
      <c r="C5" s="20" t="s">
        <v>41</v>
      </c>
      <c r="D5" s="20" t="s">
        <v>62</v>
      </c>
      <c r="E5" s="16" t="n">
        <v>50</v>
      </c>
      <c r="F5" s="16" t="n">
        <v>38</v>
      </c>
      <c r="G5" s="16" t="n">
        <v>9</v>
      </c>
      <c r="H5" s="16" t="n">
        <v>3</v>
      </c>
      <c r="I5" s="13" t="n">
        <f aca="false">IF(E5="",0,N(F5)-N(G5)/Ajustes!$C$4)</f>
        <v>35</v>
      </c>
      <c r="J5" s="13" t="n">
        <f aca="false">IF(OR(E5="",N(E5)=0),"",MAX(0,I5/E5*10))</f>
        <v>7</v>
      </c>
      <c r="K5" s="21" t="n">
        <f aca="false">IF(OR(E5="",N(E5)=0),"",N(F5)/E5)</f>
        <v>0.76</v>
      </c>
      <c r="L5" s="22" t="n">
        <f aca="false">IF(B5="","",MONTH(B5))</f>
        <v>8</v>
      </c>
    </row>
    <row r="6" customFormat="false" ht="15" hidden="false" customHeight="false" outlineLevel="0" collapsed="false">
      <c r="B6" s="19"/>
      <c r="C6" s="20"/>
      <c r="D6" s="20"/>
      <c r="E6" s="16"/>
      <c r="F6" s="16"/>
      <c r="G6" s="16"/>
      <c r="H6" s="16"/>
      <c r="I6" s="13" t="n">
        <f aca="false">IF(E6="",0,N(F6)-N(G6)/Ajustes!$C$4)</f>
        <v>0</v>
      </c>
      <c r="J6" s="13" t="str">
        <f aca="false">IF(OR(E6="",N(E6)=0),"",MAX(0,I6/E6*10))</f>
        <v/>
      </c>
      <c r="K6" s="21" t="str">
        <f aca="false">IF(OR(E6="",N(E6)=0),"",N(F6)/E6)</f>
        <v/>
      </c>
      <c r="L6" s="22" t="str">
        <f aca="false">IF(B6="","",MONTH(B6))</f>
        <v/>
      </c>
    </row>
    <row r="7" customFormat="false" ht="15" hidden="false" customHeight="false" outlineLevel="0" collapsed="false">
      <c r="B7" s="19"/>
      <c r="C7" s="20"/>
      <c r="D7" s="20"/>
      <c r="E7" s="16"/>
      <c r="F7" s="16"/>
      <c r="G7" s="16"/>
      <c r="H7" s="16"/>
      <c r="I7" s="13" t="n">
        <f aca="false">IF(E7="",0,N(F7)-N(G7)/Ajustes!$C$4)</f>
        <v>0</v>
      </c>
      <c r="J7" s="13" t="str">
        <f aca="false">IF(OR(E7="",N(E7)=0),"",MAX(0,I7/E7*10))</f>
        <v/>
      </c>
      <c r="K7" s="21" t="str">
        <f aca="false">IF(OR(E7="",N(E7)=0),"",N(F7)/E7)</f>
        <v/>
      </c>
      <c r="L7" s="22" t="str">
        <f aca="false">IF(B7="","",MONTH(B7))</f>
        <v/>
      </c>
    </row>
    <row r="8" customFormat="false" ht="15" hidden="false" customHeight="false" outlineLevel="0" collapsed="false">
      <c r="B8" s="19"/>
      <c r="C8" s="20"/>
      <c r="D8" s="20"/>
      <c r="E8" s="16"/>
      <c r="F8" s="16"/>
      <c r="G8" s="16"/>
      <c r="H8" s="16"/>
      <c r="I8" s="13" t="n">
        <f aca="false">IF(E8="",0,N(F8)-N(G8)/Ajustes!$C$4)</f>
        <v>0</v>
      </c>
      <c r="J8" s="13" t="str">
        <f aca="false">IF(OR(E8="",N(E8)=0),"",MAX(0,I8/E8*10))</f>
        <v/>
      </c>
      <c r="K8" s="21" t="str">
        <f aca="false">IF(OR(E8="",N(E8)=0),"",N(F8)/E8)</f>
        <v/>
      </c>
      <c r="L8" s="22" t="str">
        <f aca="false">IF(B8="","",MONTH(B8))</f>
        <v/>
      </c>
    </row>
    <row r="9" customFormat="false" ht="15" hidden="false" customHeight="false" outlineLevel="0" collapsed="false">
      <c r="B9" s="19"/>
      <c r="C9" s="20"/>
      <c r="D9" s="20"/>
      <c r="E9" s="16"/>
      <c r="F9" s="16"/>
      <c r="G9" s="16"/>
      <c r="H9" s="16"/>
      <c r="I9" s="13" t="n">
        <f aca="false">IF(E9="",0,N(F9)-N(G9)/Ajustes!$C$4)</f>
        <v>0</v>
      </c>
      <c r="J9" s="13" t="str">
        <f aca="false">IF(OR(E9="",N(E9)=0),"",MAX(0,I9/E9*10))</f>
        <v/>
      </c>
      <c r="K9" s="21" t="str">
        <f aca="false">IF(OR(E9="",N(E9)=0),"",N(F9)/E9)</f>
        <v/>
      </c>
      <c r="L9" s="22" t="str">
        <f aca="false">IF(B9="","",MONTH(B9))</f>
        <v/>
      </c>
    </row>
    <row r="10" customFormat="false" ht="15" hidden="false" customHeight="false" outlineLevel="0" collapsed="false">
      <c r="B10" s="19"/>
      <c r="C10" s="20"/>
      <c r="D10" s="20"/>
      <c r="E10" s="16"/>
      <c r="F10" s="16"/>
      <c r="G10" s="16"/>
      <c r="H10" s="16"/>
      <c r="I10" s="13" t="n">
        <f aca="false">IF(E10="",0,N(F10)-N(G10)/Ajustes!$C$4)</f>
        <v>0</v>
      </c>
      <c r="J10" s="13" t="str">
        <f aca="false">IF(OR(E10="",N(E10)=0),"",MAX(0,I10/E10*10))</f>
        <v/>
      </c>
      <c r="K10" s="21" t="str">
        <f aca="false">IF(OR(E10="",N(E10)=0),"",N(F10)/E10)</f>
        <v/>
      </c>
      <c r="L10" s="22" t="str">
        <f aca="false">IF(B10="","",MONTH(B10))</f>
        <v/>
      </c>
    </row>
    <row r="11" customFormat="false" ht="15" hidden="false" customHeight="false" outlineLevel="0" collapsed="false">
      <c r="B11" s="19"/>
      <c r="C11" s="20"/>
      <c r="D11" s="20"/>
      <c r="E11" s="16"/>
      <c r="F11" s="16"/>
      <c r="G11" s="16"/>
      <c r="H11" s="16"/>
      <c r="I11" s="13" t="n">
        <f aca="false">IF(E11="",0,N(F11)-N(G11)/Ajustes!$C$4)</f>
        <v>0</v>
      </c>
      <c r="J11" s="13" t="str">
        <f aca="false">IF(OR(E11="",N(E11)=0),"",MAX(0,I11/E11*10))</f>
        <v/>
      </c>
      <c r="K11" s="21" t="str">
        <f aca="false">IF(OR(E11="",N(E11)=0),"",N(F11)/E11)</f>
        <v/>
      </c>
      <c r="L11" s="22" t="str">
        <f aca="false">IF(B11="","",MONTH(B11))</f>
        <v/>
      </c>
    </row>
    <row r="12" customFormat="false" ht="15" hidden="false" customHeight="false" outlineLevel="0" collapsed="false">
      <c r="B12" s="19"/>
      <c r="C12" s="20"/>
      <c r="D12" s="20"/>
      <c r="E12" s="16"/>
      <c r="F12" s="16"/>
      <c r="G12" s="16"/>
      <c r="H12" s="16"/>
      <c r="I12" s="13" t="n">
        <f aca="false">IF(E12="",0,N(F12)-N(G12)/Ajustes!$C$4)</f>
        <v>0</v>
      </c>
      <c r="J12" s="13" t="str">
        <f aca="false">IF(OR(E12="",N(E12)=0),"",MAX(0,I12/E12*10))</f>
        <v/>
      </c>
      <c r="K12" s="21" t="str">
        <f aca="false">IF(OR(E12="",N(E12)=0),"",N(F12)/E12)</f>
        <v/>
      </c>
      <c r="L12" s="22" t="str">
        <f aca="false">IF(B12="","",MONTH(B12))</f>
        <v/>
      </c>
    </row>
    <row r="13" customFormat="false" ht="15" hidden="false" customHeight="false" outlineLevel="0" collapsed="false">
      <c r="B13" s="19"/>
      <c r="C13" s="20"/>
      <c r="D13" s="20"/>
      <c r="E13" s="16"/>
      <c r="F13" s="16"/>
      <c r="G13" s="16"/>
      <c r="H13" s="16"/>
      <c r="I13" s="13" t="n">
        <f aca="false">IF(E13="",0,N(F13)-N(G13)/Ajustes!$C$4)</f>
        <v>0</v>
      </c>
      <c r="J13" s="13" t="str">
        <f aca="false">IF(OR(E13="",N(E13)=0),"",MAX(0,I13/E13*10))</f>
        <v/>
      </c>
      <c r="K13" s="21" t="str">
        <f aca="false">IF(OR(E13="",N(E13)=0),"",N(F13)/E13)</f>
        <v/>
      </c>
      <c r="L13" s="22" t="str">
        <f aca="false">IF(B13="","",MONTH(B13))</f>
        <v/>
      </c>
    </row>
    <row r="14" customFormat="false" ht="15" hidden="false" customHeight="false" outlineLevel="0" collapsed="false">
      <c r="B14" s="19"/>
      <c r="C14" s="20"/>
      <c r="D14" s="20"/>
      <c r="E14" s="16"/>
      <c r="F14" s="16"/>
      <c r="G14" s="16"/>
      <c r="H14" s="16"/>
      <c r="I14" s="13" t="n">
        <f aca="false">IF(E14="",0,N(F14)-N(G14)/Ajustes!$C$4)</f>
        <v>0</v>
      </c>
      <c r="J14" s="13" t="str">
        <f aca="false">IF(OR(E14="",N(E14)=0),"",MAX(0,I14/E14*10))</f>
        <v/>
      </c>
      <c r="K14" s="21" t="str">
        <f aca="false">IF(OR(E14="",N(E14)=0),"",N(F14)/E14)</f>
        <v/>
      </c>
      <c r="L14" s="22" t="str">
        <f aca="false">IF(B14="","",MONTH(B14))</f>
        <v/>
      </c>
    </row>
    <row r="15" customFormat="false" ht="15" hidden="false" customHeight="false" outlineLevel="0" collapsed="false">
      <c r="B15" s="19"/>
      <c r="C15" s="20"/>
      <c r="D15" s="20"/>
      <c r="E15" s="16"/>
      <c r="F15" s="16"/>
      <c r="G15" s="16"/>
      <c r="H15" s="16"/>
      <c r="I15" s="13" t="n">
        <f aca="false">IF(E15="",0,N(F15)-N(G15)/Ajustes!$C$4)</f>
        <v>0</v>
      </c>
      <c r="J15" s="13" t="str">
        <f aca="false">IF(OR(E15="",N(E15)=0),"",MAX(0,I15/E15*10))</f>
        <v/>
      </c>
      <c r="K15" s="21" t="str">
        <f aca="false">IF(OR(E15="",N(E15)=0),"",N(F15)/E15)</f>
        <v/>
      </c>
      <c r="L15" s="22" t="str">
        <f aca="false">IF(B15="","",MONTH(B15))</f>
        <v/>
      </c>
    </row>
    <row r="16" customFormat="false" ht="15" hidden="false" customHeight="false" outlineLevel="0" collapsed="false">
      <c r="B16" s="19"/>
      <c r="C16" s="20"/>
      <c r="D16" s="20"/>
      <c r="E16" s="16"/>
      <c r="F16" s="16"/>
      <c r="G16" s="16"/>
      <c r="H16" s="16"/>
      <c r="I16" s="13" t="n">
        <f aca="false">IF(E16="",0,N(F16)-N(G16)/Ajustes!$C$4)</f>
        <v>0</v>
      </c>
      <c r="J16" s="13" t="str">
        <f aca="false">IF(OR(E16="",N(E16)=0),"",MAX(0,I16/E16*10))</f>
        <v/>
      </c>
      <c r="K16" s="21" t="str">
        <f aca="false">IF(OR(E16="",N(E16)=0),"",N(F16)/E16)</f>
        <v/>
      </c>
      <c r="L16" s="22" t="str">
        <f aca="false">IF(B16="","",MONTH(B16))</f>
        <v/>
      </c>
    </row>
    <row r="17" customFormat="false" ht="15" hidden="false" customHeight="false" outlineLevel="0" collapsed="false">
      <c r="B17" s="19"/>
      <c r="C17" s="20"/>
      <c r="D17" s="20"/>
      <c r="E17" s="16"/>
      <c r="F17" s="16"/>
      <c r="G17" s="16"/>
      <c r="H17" s="16"/>
      <c r="I17" s="13" t="n">
        <f aca="false">IF(E17="",0,N(F17)-N(G17)/Ajustes!$C$4)</f>
        <v>0</v>
      </c>
      <c r="J17" s="13" t="str">
        <f aca="false">IF(OR(E17="",N(E17)=0),"",MAX(0,I17/E17*10))</f>
        <v/>
      </c>
      <c r="K17" s="21" t="str">
        <f aca="false">IF(OR(E17="",N(E17)=0),"",N(F17)/E17)</f>
        <v/>
      </c>
      <c r="L17" s="22" t="str">
        <f aca="false">IF(B17="","",MONTH(B17))</f>
        <v/>
      </c>
    </row>
    <row r="18" customFormat="false" ht="15" hidden="false" customHeight="false" outlineLevel="0" collapsed="false">
      <c r="B18" s="19"/>
      <c r="C18" s="20"/>
      <c r="D18" s="20"/>
      <c r="E18" s="16"/>
      <c r="F18" s="16"/>
      <c r="G18" s="16"/>
      <c r="H18" s="16"/>
      <c r="I18" s="13" t="n">
        <f aca="false">IF(E18="",0,N(F18)-N(G18)/Ajustes!$C$4)</f>
        <v>0</v>
      </c>
      <c r="J18" s="13" t="str">
        <f aca="false">IF(OR(E18="",N(E18)=0),"",MAX(0,I18/E18*10))</f>
        <v/>
      </c>
      <c r="K18" s="21" t="str">
        <f aca="false">IF(OR(E18="",N(E18)=0),"",N(F18)/E18)</f>
        <v/>
      </c>
      <c r="L18" s="22" t="str">
        <f aca="false">IF(B18="","",MONTH(B18))</f>
        <v/>
      </c>
    </row>
    <row r="19" customFormat="false" ht="15" hidden="false" customHeight="false" outlineLevel="0" collapsed="false">
      <c r="B19" s="19"/>
      <c r="C19" s="20"/>
      <c r="D19" s="20"/>
      <c r="E19" s="16"/>
      <c r="F19" s="16"/>
      <c r="G19" s="16"/>
      <c r="H19" s="16"/>
      <c r="I19" s="13" t="n">
        <f aca="false">IF(E19="",0,N(F19)-N(G19)/Ajustes!$C$4)</f>
        <v>0</v>
      </c>
      <c r="J19" s="13" t="str">
        <f aca="false">IF(OR(E19="",N(E19)=0),"",MAX(0,I19/E19*10))</f>
        <v/>
      </c>
      <c r="K19" s="21" t="str">
        <f aca="false">IF(OR(E19="",N(E19)=0),"",N(F19)/E19)</f>
        <v/>
      </c>
      <c r="L19" s="22" t="str">
        <f aca="false">IF(B19="","",MONTH(B19))</f>
        <v/>
      </c>
    </row>
    <row r="20" customFormat="false" ht="15" hidden="false" customHeight="false" outlineLevel="0" collapsed="false">
      <c r="B20" s="19"/>
      <c r="C20" s="20"/>
      <c r="D20" s="20"/>
      <c r="E20" s="16"/>
      <c r="F20" s="16"/>
      <c r="G20" s="16"/>
      <c r="H20" s="16"/>
      <c r="I20" s="13" t="n">
        <f aca="false">IF(E20="",0,N(F20)-N(G20)/Ajustes!$C$4)</f>
        <v>0</v>
      </c>
      <c r="J20" s="13" t="str">
        <f aca="false">IF(OR(E20="",N(E20)=0),"",MAX(0,I20/E20*10))</f>
        <v/>
      </c>
      <c r="K20" s="21" t="str">
        <f aca="false">IF(OR(E20="",N(E20)=0),"",N(F20)/E20)</f>
        <v/>
      </c>
      <c r="L20" s="22" t="str">
        <f aca="false">IF(B20="","",MONTH(B20))</f>
        <v/>
      </c>
    </row>
    <row r="21" customFormat="false" ht="15" hidden="false" customHeight="false" outlineLevel="0" collapsed="false">
      <c r="B21" s="19"/>
      <c r="C21" s="20"/>
      <c r="D21" s="20"/>
      <c r="E21" s="16"/>
      <c r="F21" s="16"/>
      <c r="G21" s="16"/>
      <c r="H21" s="16"/>
      <c r="I21" s="13" t="n">
        <f aca="false">IF(E21="",0,N(F21)-N(G21)/Ajustes!$C$4)</f>
        <v>0</v>
      </c>
      <c r="J21" s="13" t="str">
        <f aca="false">IF(OR(E21="",N(E21)=0),"",MAX(0,I21/E21*10))</f>
        <v/>
      </c>
      <c r="K21" s="21" t="str">
        <f aca="false">IF(OR(E21="",N(E21)=0),"",N(F21)/E21)</f>
        <v/>
      </c>
      <c r="L21" s="22" t="str">
        <f aca="false">IF(B21="","",MONTH(B21))</f>
        <v/>
      </c>
    </row>
    <row r="22" customFormat="false" ht="15" hidden="false" customHeight="false" outlineLevel="0" collapsed="false">
      <c r="B22" s="19"/>
      <c r="C22" s="20"/>
      <c r="D22" s="20"/>
      <c r="E22" s="16"/>
      <c r="F22" s="16"/>
      <c r="G22" s="16"/>
      <c r="H22" s="16"/>
      <c r="I22" s="13" t="n">
        <f aca="false">IF(E22="",0,N(F22)-N(G22)/Ajustes!$C$4)</f>
        <v>0</v>
      </c>
      <c r="J22" s="13" t="str">
        <f aca="false">IF(OR(E22="",N(E22)=0),"",MAX(0,I22/E22*10))</f>
        <v/>
      </c>
      <c r="K22" s="21" t="str">
        <f aca="false">IF(OR(E22="",N(E22)=0),"",N(F22)/E22)</f>
        <v/>
      </c>
      <c r="L22" s="22" t="str">
        <f aca="false">IF(B22="","",MONTH(B22))</f>
        <v/>
      </c>
    </row>
    <row r="23" customFormat="false" ht="15" hidden="false" customHeight="false" outlineLevel="0" collapsed="false">
      <c r="B23" s="19"/>
      <c r="C23" s="20"/>
      <c r="D23" s="20"/>
      <c r="E23" s="16"/>
      <c r="F23" s="16"/>
      <c r="G23" s="16"/>
      <c r="H23" s="16"/>
      <c r="I23" s="13" t="n">
        <f aca="false">IF(E23="",0,N(F23)-N(G23)/Ajustes!$C$4)</f>
        <v>0</v>
      </c>
      <c r="J23" s="13" t="str">
        <f aca="false">IF(OR(E23="",N(E23)=0),"",MAX(0,I23/E23*10))</f>
        <v/>
      </c>
      <c r="K23" s="21" t="str">
        <f aca="false">IF(OR(E23="",N(E23)=0),"",N(F23)/E23)</f>
        <v/>
      </c>
      <c r="L23" s="22" t="str">
        <f aca="false">IF(B23="","",MONTH(B23))</f>
        <v/>
      </c>
    </row>
    <row r="24" customFormat="false" ht="15" hidden="false" customHeight="false" outlineLevel="0" collapsed="false">
      <c r="B24" s="19"/>
      <c r="C24" s="20"/>
      <c r="D24" s="20"/>
      <c r="E24" s="16"/>
      <c r="F24" s="16"/>
      <c r="G24" s="16"/>
      <c r="H24" s="16"/>
      <c r="I24" s="13" t="n">
        <f aca="false">IF(E24="",0,N(F24)-N(G24)/Ajustes!$C$4)</f>
        <v>0</v>
      </c>
      <c r="J24" s="13" t="str">
        <f aca="false">IF(OR(E24="",N(E24)=0),"",MAX(0,I24/E24*10))</f>
        <v/>
      </c>
      <c r="K24" s="21" t="str">
        <f aca="false">IF(OR(E24="",N(E24)=0),"",N(F24)/E24)</f>
        <v/>
      </c>
      <c r="L24" s="22" t="str">
        <f aca="false">IF(B24="","",MONTH(B24))</f>
        <v/>
      </c>
    </row>
    <row r="25" customFormat="false" ht="15" hidden="false" customHeight="false" outlineLevel="0" collapsed="false">
      <c r="B25" s="19"/>
      <c r="C25" s="20"/>
      <c r="D25" s="20"/>
      <c r="E25" s="16"/>
      <c r="F25" s="16"/>
      <c r="G25" s="16"/>
      <c r="H25" s="16"/>
      <c r="I25" s="13" t="n">
        <f aca="false">IF(E25="",0,N(F25)-N(G25)/Ajustes!$C$4)</f>
        <v>0</v>
      </c>
      <c r="J25" s="13" t="str">
        <f aca="false">IF(OR(E25="",N(E25)=0),"",MAX(0,I25/E25*10))</f>
        <v/>
      </c>
      <c r="K25" s="21" t="str">
        <f aca="false">IF(OR(E25="",N(E25)=0),"",N(F25)/E25)</f>
        <v/>
      </c>
      <c r="L25" s="22" t="str">
        <f aca="false">IF(B25="","",MONTH(B25))</f>
        <v/>
      </c>
    </row>
    <row r="26" customFormat="false" ht="15" hidden="false" customHeight="false" outlineLevel="0" collapsed="false">
      <c r="B26" s="19"/>
      <c r="C26" s="20"/>
      <c r="D26" s="20"/>
      <c r="E26" s="16"/>
      <c r="F26" s="16"/>
      <c r="G26" s="16"/>
      <c r="H26" s="16"/>
      <c r="I26" s="13" t="n">
        <f aca="false">IF(E26="",0,N(F26)-N(G26)/Ajustes!$C$4)</f>
        <v>0</v>
      </c>
      <c r="J26" s="13" t="str">
        <f aca="false">IF(OR(E26="",N(E26)=0),"",MAX(0,I26/E26*10))</f>
        <v/>
      </c>
      <c r="K26" s="21" t="str">
        <f aca="false">IF(OR(E26="",N(E26)=0),"",N(F26)/E26)</f>
        <v/>
      </c>
      <c r="L26" s="22" t="str">
        <f aca="false">IF(B26="","",MONTH(B26))</f>
        <v/>
      </c>
    </row>
    <row r="27" customFormat="false" ht="15" hidden="false" customHeight="false" outlineLevel="0" collapsed="false">
      <c r="B27" s="19"/>
      <c r="C27" s="20"/>
      <c r="D27" s="20"/>
      <c r="E27" s="16"/>
      <c r="F27" s="16"/>
      <c r="G27" s="16"/>
      <c r="H27" s="16"/>
      <c r="I27" s="13" t="n">
        <f aca="false">IF(E27="",0,N(F27)-N(G27)/Ajustes!$C$4)</f>
        <v>0</v>
      </c>
      <c r="J27" s="13" t="str">
        <f aca="false">IF(OR(E27="",N(E27)=0),"",MAX(0,I27/E27*10))</f>
        <v/>
      </c>
      <c r="K27" s="21" t="str">
        <f aca="false">IF(OR(E27="",N(E27)=0),"",N(F27)/E27)</f>
        <v/>
      </c>
      <c r="L27" s="22" t="str">
        <f aca="false">IF(B27="","",MONTH(B27))</f>
        <v/>
      </c>
    </row>
    <row r="28" customFormat="false" ht="15" hidden="false" customHeight="false" outlineLevel="0" collapsed="false">
      <c r="B28" s="19"/>
      <c r="C28" s="20"/>
      <c r="D28" s="20"/>
      <c r="E28" s="16"/>
      <c r="F28" s="16"/>
      <c r="G28" s="16"/>
      <c r="H28" s="16"/>
      <c r="I28" s="13" t="n">
        <f aca="false">IF(E28="",0,N(F28)-N(G28)/Ajustes!$C$4)</f>
        <v>0</v>
      </c>
      <c r="J28" s="13" t="str">
        <f aca="false">IF(OR(E28="",N(E28)=0),"",MAX(0,I28/E28*10))</f>
        <v/>
      </c>
      <c r="K28" s="21" t="str">
        <f aca="false">IF(OR(E28="",N(E28)=0),"",N(F28)/E28)</f>
        <v/>
      </c>
      <c r="L28" s="22" t="str">
        <f aca="false">IF(B28="","",MONTH(B28))</f>
        <v/>
      </c>
    </row>
    <row r="29" customFormat="false" ht="15" hidden="false" customHeight="false" outlineLevel="0" collapsed="false">
      <c r="B29" s="19"/>
      <c r="C29" s="20"/>
      <c r="D29" s="20"/>
      <c r="E29" s="16"/>
      <c r="F29" s="16"/>
      <c r="G29" s="16"/>
      <c r="H29" s="16"/>
      <c r="I29" s="13" t="n">
        <f aca="false">IF(E29="",0,N(F29)-N(G29)/Ajustes!$C$4)</f>
        <v>0</v>
      </c>
      <c r="J29" s="13" t="str">
        <f aca="false">IF(OR(E29="",N(E29)=0),"",MAX(0,I29/E29*10))</f>
        <v/>
      </c>
      <c r="K29" s="21" t="str">
        <f aca="false">IF(OR(E29="",N(E29)=0),"",N(F29)/E29)</f>
        <v/>
      </c>
      <c r="L29" s="22" t="str">
        <f aca="false">IF(B29="","",MONTH(B29))</f>
        <v/>
      </c>
    </row>
    <row r="30" customFormat="false" ht="15" hidden="false" customHeight="false" outlineLevel="0" collapsed="false">
      <c r="B30" s="19"/>
      <c r="C30" s="20"/>
      <c r="D30" s="20"/>
      <c r="E30" s="16"/>
      <c r="F30" s="16"/>
      <c r="G30" s="16"/>
      <c r="H30" s="16"/>
      <c r="I30" s="13" t="n">
        <f aca="false">IF(E30="",0,N(F30)-N(G30)/Ajustes!$C$4)</f>
        <v>0</v>
      </c>
      <c r="J30" s="13" t="str">
        <f aca="false">IF(OR(E30="",N(E30)=0),"",MAX(0,I30/E30*10))</f>
        <v/>
      </c>
      <c r="K30" s="21" t="str">
        <f aca="false">IF(OR(E30="",N(E30)=0),"",N(F30)/E30)</f>
        <v/>
      </c>
      <c r="L30" s="22" t="str">
        <f aca="false">IF(B30="","",MONTH(B30))</f>
        <v/>
      </c>
    </row>
    <row r="31" customFormat="false" ht="15" hidden="false" customHeight="false" outlineLevel="0" collapsed="false">
      <c r="B31" s="19"/>
      <c r="C31" s="20"/>
      <c r="D31" s="20"/>
      <c r="E31" s="16"/>
      <c r="F31" s="16"/>
      <c r="G31" s="16"/>
      <c r="H31" s="16"/>
      <c r="I31" s="13" t="n">
        <f aca="false">IF(E31="",0,N(F31)-N(G31)/Ajustes!$C$4)</f>
        <v>0</v>
      </c>
      <c r="J31" s="13" t="str">
        <f aca="false">IF(OR(E31="",N(E31)=0),"",MAX(0,I31/E31*10))</f>
        <v/>
      </c>
      <c r="K31" s="21" t="str">
        <f aca="false">IF(OR(E31="",N(E31)=0),"",N(F31)/E31)</f>
        <v/>
      </c>
      <c r="L31" s="22" t="str">
        <f aca="false">IF(B31="","",MONTH(B31))</f>
        <v/>
      </c>
    </row>
    <row r="32" customFormat="false" ht="15" hidden="false" customHeight="false" outlineLevel="0" collapsed="false">
      <c r="B32" s="19"/>
      <c r="C32" s="20"/>
      <c r="D32" s="20"/>
      <c r="E32" s="16"/>
      <c r="F32" s="16"/>
      <c r="G32" s="16"/>
      <c r="H32" s="16"/>
      <c r="I32" s="13" t="n">
        <f aca="false">IF(E32="",0,N(F32)-N(G32)/Ajustes!$C$4)</f>
        <v>0</v>
      </c>
      <c r="J32" s="13" t="str">
        <f aca="false">IF(OR(E32="",N(E32)=0),"",MAX(0,I32/E32*10))</f>
        <v/>
      </c>
      <c r="K32" s="21" t="str">
        <f aca="false">IF(OR(E32="",N(E32)=0),"",N(F32)/E32)</f>
        <v/>
      </c>
      <c r="L32" s="22" t="str">
        <f aca="false">IF(B32="","",MONTH(B32))</f>
        <v/>
      </c>
    </row>
    <row r="33" customFormat="false" ht="15" hidden="false" customHeight="false" outlineLevel="0" collapsed="false">
      <c r="B33" s="19"/>
      <c r="C33" s="20"/>
      <c r="D33" s="20"/>
      <c r="E33" s="16"/>
      <c r="F33" s="16"/>
      <c r="G33" s="16"/>
      <c r="H33" s="16"/>
      <c r="I33" s="13" t="n">
        <f aca="false">IF(E33="",0,N(F33)-N(G33)/Ajustes!$C$4)</f>
        <v>0</v>
      </c>
      <c r="J33" s="13" t="str">
        <f aca="false">IF(OR(E33="",N(E33)=0),"",MAX(0,I33/E33*10))</f>
        <v/>
      </c>
      <c r="K33" s="21" t="str">
        <f aca="false">IF(OR(E33="",N(E33)=0),"",N(F33)/E33)</f>
        <v/>
      </c>
      <c r="L33" s="22" t="str">
        <f aca="false">IF(B33="","",MONTH(B33))</f>
        <v/>
      </c>
    </row>
    <row r="34" customFormat="false" ht="15" hidden="false" customHeight="false" outlineLevel="0" collapsed="false">
      <c r="B34" s="19"/>
      <c r="C34" s="20"/>
      <c r="D34" s="20"/>
      <c r="E34" s="16"/>
      <c r="F34" s="16"/>
      <c r="G34" s="16"/>
      <c r="H34" s="16"/>
      <c r="I34" s="13" t="n">
        <f aca="false">IF(E34="",0,N(F34)-N(G34)/Ajustes!$C$4)</f>
        <v>0</v>
      </c>
      <c r="J34" s="13" t="str">
        <f aca="false">IF(OR(E34="",N(E34)=0),"",MAX(0,I34/E34*10))</f>
        <v/>
      </c>
      <c r="K34" s="21" t="str">
        <f aca="false">IF(OR(E34="",N(E34)=0),"",N(F34)/E34)</f>
        <v/>
      </c>
      <c r="L34" s="22" t="str">
        <f aca="false">IF(B34="","",MONTH(B34))</f>
        <v/>
      </c>
    </row>
    <row r="35" customFormat="false" ht="15" hidden="false" customHeight="false" outlineLevel="0" collapsed="false">
      <c r="B35" s="19"/>
      <c r="C35" s="20"/>
      <c r="D35" s="20"/>
      <c r="E35" s="16"/>
      <c r="F35" s="16"/>
      <c r="G35" s="16"/>
      <c r="H35" s="16"/>
      <c r="I35" s="13" t="n">
        <f aca="false">IF(E35="",0,N(F35)-N(G35)/Ajustes!$C$4)</f>
        <v>0</v>
      </c>
      <c r="J35" s="13" t="str">
        <f aca="false">IF(OR(E35="",N(E35)=0),"",MAX(0,I35/E35*10))</f>
        <v/>
      </c>
      <c r="K35" s="21" t="str">
        <f aca="false">IF(OR(E35="",N(E35)=0),"",N(F35)/E35)</f>
        <v/>
      </c>
      <c r="L35" s="22" t="str">
        <f aca="false">IF(B35="","",MONTH(B35))</f>
        <v/>
      </c>
    </row>
    <row r="36" customFormat="false" ht="15" hidden="false" customHeight="false" outlineLevel="0" collapsed="false">
      <c r="B36" s="19"/>
      <c r="C36" s="20"/>
      <c r="D36" s="20"/>
      <c r="E36" s="16"/>
      <c r="F36" s="16"/>
      <c r="G36" s="16"/>
      <c r="H36" s="16"/>
      <c r="I36" s="13" t="n">
        <f aca="false">IF(E36="",0,N(F36)-N(G36)/Ajustes!$C$4)</f>
        <v>0</v>
      </c>
      <c r="J36" s="13" t="str">
        <f aca="false">IF(OR(E36="",N(E36)=0),"",MAX(0,I36/E36*10))</f>
        <v/>
      </c>
      <c r="K36" s="21" t="str">
        <f aca="false">IF(OR(E36="",N(E36)=0),"",N(F36)/E36)</f>
        <v/>
      </c>
      <c r="L36" s="22" t="str">
        <f aca="false">IF(B36="","",MONTH(B36))</f>
        <v/>
      </c>
    </row>
    <row r="37" customFormat="false" ht="15" hidden="false" customHeight="false" outlineLevel="0" collapsed="false">
      <c r="B37" s="19"/>
      <c r="C37" s="20"/>
      <c r="D37" s="20"/>
      <c r="E37" s="16"/>
      <c r="F37" s="16"/>
      <c r="G37" s="16"/>
      <c r="H37" s="16"/>
      <c r="I37" s="13" t="n">
        <f aca="false">IF(E37="",0,N(F37)-N(G37)/Ajustes!$C$4)</f>
        <v>0</v>
      </c>
      <c r="J37" s="13" t="str">
        <f aca="false">IF(OR(E37="",N(E37)=0),"",MAX(0,I37/E37*10))</f>
        <v/>
      </c>
      <c r="K37" s="21" t="str">
        <f aca="false">IF(OR(E37="",N(E37)=0),"",N(F37)/E37)</f>
        <v/>
      </c>
      <c r="L37" s="22" t="str">
        <f aca="false">IF(B37="","",MONTH(B37))</f>
        <v/>
      </c>
    </row>
    <row r="38" customFormat="false" ht="15" hidden="false" customHeight="false" outlineLevel="0" collapsed="false">
      <c r="B38" s="19"/>
      <c r="C38" s="20"/>
      <c r="D38" s="20"/>
      <c r="E38" s="16"/>
      <c r="F38" s="16"/>
      <c r="G38" s="16"/>
      <c r="H38" s="16"/>
      <c r="I38" s="13" t="n">
        <f aca="false">IF(E38="",0,N(F38)-N(G38)/Ajustes!$C$4)</f>
        <v>0</v>
      </c>
      <c r="J38" s="13" t="str">
        <f aca="false">IF(OR(E38="",N(E38)=0),"",MAX(0,I38/E38*10))</f>
        <v/>
      </c>
      <c r="K38" s="21" t="str">
        <f aca="false">IF(OR(E38="",N(E38)=0),"",N(F38)/E38)</f>
        <v/>
      </c>
      <c r="L38" s="22" t="str">
        <f aca="false">IF(B38="","",MONTH(B38))</f>
        <v/>
      </c>
    </row>
    <row r="39" customFormat="false" ht="15" hidden="false" customHeight="false" outlineLevel="0" collapsed="false">
      <c r="B39" s="19"/>
      <c r="C39" s="20"/>
      <c r="D39" s="20"/>
      <c r="E39" s="16"/>
      <c r="F39" s="16"/>
      <c r="G39" s="16"/>
      <c r="H39" s="16"/>
      <c r="I39" s="13" t="n">
        <f aca="false">IF(E39="",0,N(F39)-N(G39)/Ajustes!$C$4)</f>
        <v>0</v>
      </c>
      <c r="J39" s="13" t="str">
        <f aca="false">IF(OR(E39="",N(E39)=0),"",MAX(0,I39/E39*10))</f>
        <v/>
      </c>
      <c r="K39" s="21" t="str">
        <f aca="false">IF(OR(E39="",N(E39)=0),"",N(F39)/E39)</f>
        <v/>
      </c>
      <c r="L39" s="22" t="str">
        <f aca="false">IF(B39="","",MONTH(B39))</f>
        <v/>
      </c>
    </row>
    <row r="40" customFormat="false" ht="15" hidden="false" customHeight="false" outlineLevel="0" collapsed="false">
      <c r="B40" s="19"/>
      <c r="C40" s="20"/>
      <c r="D40" s="20"/>
      <c r="E40" s="16"/>
      <c r="F40" s="16"/>
      <c r="G40" s="16"/>
      <c r="H40" s="16"/>
      <c r="I40" s="13" t="n">
        <f aca="false">IF(E40="",0,N(F40)-N(G40)/Ajustes!$C$4)</f>
        <v>0</v>
      </c>
      <c r="J40" s="13" t="str">
        <f aca="false">IF(OR(E40="",N(E40)=0),"",MAX(0,I40/E40*10))</f>
        <v/>
      </c>
      <c r="K40" s="21" t="str">
        <f aca="false">IF(OR(E40="",N(E40)=0),"",N(F40)/E40)</f>
        <v/>
      </c>
      <c r="L40" s="22" t="str">
        <f aca="false">IF(B40="","",MONTH(B40))</f>
        <v/>
      </c>
    </row>
    <row r="41" customFormat="false" ht="15" hidden="false" customHeight="false" outlineLevel="0" collapsed="false">
      <c r="B41" s="19"/>
      <c r="C41" s="20"/>
      <c r="D41" s="20"/>
      <c r="E41" s="16"/>
      <c r="F41" s="16"/>
      <c r="G41" s="16"/>
      <c r="H41" s="16"/>
      <c r="I41" s="13" t="n">
        <f aca="false">IF(E41="",0,N(F41)-N(G41)/Ajustes!$C$4)</f>
        <v>0</v>
      </c>
      <c r="J41" s="13" t="str">
        <f aca="false">IF(OR(E41="",N(E41)=0),"",MAX(0,I41/E41*10))</f>
        <v/>
      </c>
      <c r="K41" s="21" t="str">
        <f aca="false">IF(OR(E41="",N(E41)=0),"",N(F41)/E41)</f>
        <v/>
      </c>
      <c r="L41" s="22" t="str">
        <f aca="false">IF(B41="","",MONTH(B41))</f>
        <v/>
      </c>
    </row>
    <row r="42" customFormat="false" ht="15" hidden="false" customHeight="false" outlineLevel="0" collapsed="false">
      <c r="B42" s="19"/>
      <c r="C42" s="20"/>
      <c r="D42" s="20"/>
      <c r="E42" s="16"/>
      <c r="F42" s="16"/>
      <c r="G42" s="16"/>
      <c r="H42" s="16"/>
      <c r="I42" s="13" t="n">
        <f aca="false">IF(E42="",0,N(F42)-N(G42)/Ajustes!$C$4)</f>
        <v>0</v>
      </c>
      <c r="J42" s="13" t="str">
        <f aca="false">IF(OR(E42="",N(E42)=0),"",MAX(0,I42/E42*10))</f>
        <v/>
      </c>
      <c r="K42" s="21" t="str">
        <f aca="false">IF(OR(E42="",N(E42)=0),"",N(F42)/E42)</f>
        <v/>
      </c>
      <c r="L42" s="22" t="str">
        <f aca="false">IF(B42="","",MONTH(B42))</f>
        <v/>
      </c>
    </row>
    <row r="43" customFormat="false" ht="15" hidden="false" customHeight="false" outlineLevel="0" collapsed="false">
      <c r="B43" s="19"/>
      <c r="C43" s="20"/>
      <c r="D43" s="20"/>
      <c r="E43" s="16"/>
      <c r="F43" s="16"/>
      <c r="G43" s="16"/>
      <c r="H43" s="16"/>
      <c r="I43" s="13" t="n">
        <f aca="false">IF(E43="",0,N(F43)-N(G43)/Ajustes!$C$4)</f>
        <v>0</v>
      </c>
      <c r="J43" s="13" t="str">
        <f aca="false">IF(OR(E43="",N(E43)=0),"",MAX(0,I43/E43*10))</f>
        <v/>
      </c>
      <c r="K43" s="21" t="str">
        <f aca="false">IF(OR(E43="",N(E43)=0),"",N(F43)/E43)</f>
        <v/>
      </c>
      <c r="L43" s="22" t="str">
        <f aca="false">IF(B43="","",MONTH(B43))</f>
        <v/>
      </c>
    </row>
    <row r="44" customFormat="false" ht="15" hidden="false" customHeight="false" outlineLevel="0" collapsed="false">
      <c r="B44" s="19"/>
      <c r="C44" s="20"/>
      <c r="D44" s="20"/>
      <c r="E44" s="16"/>
      <c r="F44" s="16"/>
      <c r="G44" s="16"/>
      <c r="H44" s="16"/>
      <c r="I44" s="13" t="n">
        <f aca="false">IF(E44="",0,N(F44)-N(G44)/Ajustes!$C$4)</f>
        <v>0</v>
      </c>
      <c r="J44" s="13" t="str">
        <f aca="false">IF(OR(E44="",N(E44)=0),"",MAX(0,I44/E44*10))</f>
        <v/>
      </c>
      <c r="K44" s="21" t="str">
        <f aca="false">IF(OR(E44="",N(E44)=0),"",N(F44)/E44)</f>
        <v/>
      </c>
      <c r="L44" s="22" t="str">
        <f aca="false">IF(B44="","",MONTH(B44))</f>
        <v/>
      </c>
    </row>
    <row r="45" customFormat="false" ht="15" hidden="false" customHeight="false" outlineLevel="0" collapsed="false">
      <c r="B45" s="19"/>
      <c r="C45" s="20"/>
      <c r="D45" s="20"/>
      <c r="E45" s="16"/>
      <c r="F45" s="16"/>
      <c r="G45" s="16"/>
      <c r="H45" s="16"/>
      <c r="I45" s="13" t="n">
        <f aca="false">IF(E45="",0,N(F45)-N(G45)/Ajustes!$C$4)</f>
        <v>0</v>
      </c>
      <c r="J45" s="13" t="str">
        <f aca="false">IF(OR(E45="",N(E45)=0),"",MAX(0,I45/E45*10))</f>
        <v/>
      </c>
      <c r="K45" s="21" t="str">
        <f aca="false">IF(OR(E45="",N(E45)=0),"",N(F45)/E45)</f>
        <v/>
      </c>
      <c r="L45" s="22" t="str">
        <f aca="false">IF(B45="","",MONTH(B45))</f>
        <v/>
      </c>
    </row>
    <row r="46" customFormat="false" ht="15" hidden="false" customHeight="false" outlineLevel="0" collapsed="false">
      <c r="B46" s="19"/>
      <c r="C46" s="20"/>
      <c r="D46" s="20"/>
      <c r="E46" s="16"/>
      <c r="F46" s="16"/>
      <c r="G46" s="16"/>
      <c r="H46" s="16"/>
      <c r="I46" s="13" t="n">
        <f aca="false">IF(E46="",0,N(F46)-N(G46)/Ajustes!$C$4)</f>
        <v>0</v>
      </c>
      <c r="J46" s="13" t="str">
        <f aca="false">IF(OR(E46="",N(E46)=0),"",MAX(0,I46/E46*10))</f>
        <v/>
      </c>
      <c r="K46" s="21" t="str">
        <f aca="false">IF(OR(E46="",N(E46)=0),"",N(F46)/E46)</f>
        <v/>
      </c>
      <c r="L46" s="22" t="str">
        <f aca="false">IF(B46="","",MONTH(B46))</f>
        <v/>
      </c>
    </row>
    <row r="47" customFormat="false" ht="15" hidden="false" customHeight="false" outlineLevel="0" collapsed="false">
      <c r="B47" s="19"/>
      <c r="C47" s="20"/>
      <c r="D47" s="20"/>
      <c r="E47" s="16"/>
      <c r="F47" s="16"/>
      <c r="G47" s="16"/>
      <c r="H47" s="16"/>
      <c r="I47" s="13" t="n">
        <f aca="false">IF(E47="",0,N(F47)-N(G47)/Ajustes!$C$4)</f>
        <v>0</v>
      </c>
      <c r="J47" s="13" t="str">
        <f aca="false">IF(OR(E47="",N(E47)=0),"",MAX(0,I47/E47*10))</f>
        <v/>
      </c>
      <c r="K47" s="21" t="str">
        <f aca="false">IF(OR(E47="",N(E47)=0),"",N(F47)/E47)</f>
        <v/>
      </c>
      <c r="L47" s="22" t="str">
        <f aca="false">IF(B47="","",MONTH(B47))</f>
        <v/>
      </c>
    </row>
    <row r="48" customFormat="false" ht="15" hidden="false" customHeight="false" outlineLevel="0" collapsed="false">
      <c r="B48" s="19"/>
      <c r="C48" s="20"/>
      <c r="D48" s="20"/>
      <c r="E48" s="16"/>
      <c r="F48" s="16"/>
      <c r="G48" s="16"/>
      <c r="H48" s="16"/>
      <c r="I48" s="13" t="n">
        <f aca="false">IF(E48="",0,N(F48)-N(G48)/Ajustes!$C$4)</f>
        <v>0</v>
      </c>
      <c r="J48" s="13" t="str">
        <f aca="false">IF(OR(E48="",N(E48)=0),"",MAX(0,I48/E48*10))</f>
        <v/>
      </c>
      <c r="K48" s="21" t="str">
        <f aca="false">IF(OR(E48="",N(E48)=0),"",N(F48)/E48)</f>
        <v/>
      </c>
      <c r="L48" s="22" t="str">
        <f aca="false">IF(B48="","",MONTH(B48))</f>
        <v/>
      </c>
    </row>
    <row r="49" customFormat="false" ht="15" hidden="false" customHeight="false" outlineLevel="0" collapsed="false">
      <c r="B49" s="19"/>
      <c r="C49" s="20"/>
      <c r="D49" s="20"/>
      <c r="E49" s="16"/>
      <c r="F49" s="16"/>
      <c r="G49" s="16"/>
      <c r="H49" s="16"/>
      <c r="I49" s="13" t="n">
        <f aca="false">IF(E49="",0,N(F49)-N(G49)/Ajustes!$C$4)</f>
        <v>0</v>
      </c>
      <c r="J49" s="13" t="str">
        <f aca="false">IF(OR(E49="",N(E49)=0),"",MAX(0,I49/E49*10))</f>
        <v/>
      </c>
      <c r="K49" s="21" t="str">
        <f aca="false">IF(OR(E49="",N(E49)=0),"",N(F49)/E49)</f>
        <v/>
      </c>
      <c r="L49" s="22" t="str">
        <f aca="false">IF(B49="","",MONTH(B49))</f>
        <v/>
      </c>
    </row>
    <row r="50" customFormat="false" ht="15" hidden="false" customHeight="false" outlineLevel="0" collapsed="false">
      <c r="B50" s="19"/>
      <c r="C50" s="20"/>
      <c r="D50" s="20"/>
      <c r="E50" s="16"/>
      <c r="F50" s="16"/>
      <c r="G50" s="16"/>
      <c r="H50" s="16"/>
      <c r="I50" s="13" t="n">
        <f aca="false">IF(E50="",0,N(F50)-N(G50)/Ajustes!$C$4)</f>
        <v>0</v>
      </c>
      <c r="J50" s="13" t="str">
        <f aca="false">IF(OR(E50="",N(E50)=0),"",MAX(0,I50/E50*10))</f>
        <v/>
      </c>
      <c r="K50" s="21" t="str">
        <f aca="false">IF(OR(E50="",N(E50)=0),"",N(F50)/E50)</f>
        <v/>
      </c>
      <c r="L50" s="22" t="str">
        <f aca="false">IF(B50="","",MONTH(B50))</f>
        <v/>
      </c>
    </row>
    <row r="51" customFormat="false" ht="15" hidden="false" customHeight="false" outlineLevel="0" collapsed="false">
      <c r="B51" s="19"/>
      <c r="C51" s="20"/>
      <c r="D51" s="20"/>
      <c r="E51" s="16"/>
      <c r="F51" s="16"/>
      <c r="G51" s="16"/>
      <c r="H51" s="16"/>
      <c r="I51" s="13" t="n">
        <f aca="false">IF(E51="",0,N(F51)-N(G51)/Ajustes!$C$4)</f>
        <v>0</v>
      </c>
      <c r="J51" s="13" t="str">
        <f aca="false">IF(OR(E51="",N(E51)=0),"",MAX(0,I51/E51*10))</f>
        <v/>
      </c>
      <c r="K51" s="21" t="str">
        <f aca="false">IF(OR(E51="",N(E51)=0),"",N(F51)/E51)</f>
        <v/>
      </c>
      <c r="L51" s="22" t="str">
        <f aca="false">IF(B51="","",MONTH(B51))</f>
        <v/>
      </c>
    </row>
    <row r="52" customFormat="false" ht="15" hidden="false" customHeight="false" outlineLevel="0" collapsed="false">
      <c r="B52" s="19"/>
      <c r="C52" s="20"/>
      <c r="D52" s="20"/>
      <c r="E52" s="16"/>
      <c r="F52" s="16"/>
      <c r="G52" s="16"/>
      <c r="H52" s="16"/>
      <c r="I52" s="13" t="n">
        <f aca="false">IF(E52="",0,N(F52)-N(G52)/Ajustes!$C$4)</f>
        <v>0</v>
      </c>
      <c r="J52" s="13" t="str">
        <f aca="false">IF(OR(E52="",N(E52)=0),"",MAX(0,I52/E52*10))</f>
        <v/>
      </c>
      <c r="K52" s="21" t="str">
        <f aca="false">IF(OR(E52="",N(E52)=0),"",N(F52)/E52)</f>
        <v/>
      </c>
      <c r="L52" s="22" t="str">
        <f aca="false">IF(B52="","",MONTH(B52))</f>
        <v/>
      </c>
    </row>
    <row r="53" customFormat="false" ht="15" hidden="false" customHeight="false" outlineLevel="0" collapsed="false">
      <c r="B53" s="19"/>
      <c r="C53" s="20"/>
      <c r="D53" s="20"/>
      <c r="E53" s="16"/>
      <c r="F53" s="16"/>
      <c r="G53" s="16"/>
      <c r="H53" s="16"/>
      <c r="I53" s="13" t="n">
        <f aca="false">IF(E53="",0,N(F53)-N(G53)/Ajustes!$C$4)</f>
        <v>0</v>
      </c>
      <c r="J53" s="13" t="str">
        <f aca="false">IF(OR(E53="",N(E53)=0),"",MAX(0,I53/E53*10))</f>
        <v/>
      </c>
      <c r="K53" s="21" t="str">
        <f aca="false">IF(OR(E53="",N(E53)=0),"",N(F53)/E53)</f>
        <v/>
      </c>
      <c r="L53" s="22" t="str">
        <f aca="false">IF(B53="","",MONTH(B53))</f>
        <v/>
      </c>
    </row>
    <row r="54" customFormat="false" ht="15" hidden="false" customHeight="false" outlineLevel="0" collapsed="false">
      <c r="B54" s="19"/>
      <c r="C54" s="20"/>
      <c r="D54" s="20"/>
      <c r="E54" s="16"/>
      <c r="F54" s="16"/>
      <c r="G54" s="16"/>
      <c r="H54" s="16"/>
      <c r="I54" s="13" t="n">
        <f aca="false">IF(E54="",0,N(F54)-N(G54)/Ajustes!$C$4)</f>
        <v>0</v>
      </c>
      <c r="J54" s="13" t="str">
        <f aca="false">IF(OR(E54="",N(E54)=0),"",MAX(0,I54/E54*10))</f>
        <v/>
      </c>
      <c r="K54" s="21" t="str">
        <f aca="false">IF(OR(E54="",N(E54)=0),"",N(F54)/E54)</f>
        <v/>
      </c>
      <c r="L54" s="22" t="str">
        <f aca="false">IF(B54="","",MONTH(B54))</f>
        <v/>
      </c>
    </row>
    <row r="55" customFormat="false" ht="15" hidden="false" customHeight="false" outlineLevel="0" collapsed="false">
      <c r="B55" s="19"/>
      <c r="C55" s="20"/>
      <c r="D55" s="20"/>
      <c r="E55" s="16"/>
      <c r="F55" s="16"/>
      <c r="G55" s="16"/>
      <c r="H55" s="16"/>
      <c r="I55" s="13" t="n">
        <f aca="false">IF(E55="",0,N(F55)-N(G55)/Ajustes!$C$4)</f>
        <v>0</v>
      </c>
      <c r="J55" s="13" t="str">
        <f aca="false">IF(OR(E55="",N(E55)=0),"",MAX(0,I55/E55*10))</f>
        <v/>
      </c>
      <c r="K55" s="21" t="str">
        <f aca="false">IF(OR(E55="",N(E55)=0),"",N(F55)/E55)</f>
        <v/>
      </c>
      <c r="L55" s="22" t="str">
        <f aca="false">IF(B55="","",MONTH(B55))</f>
        <v/>
      </c>
    </row>
    <row r="56" customFormat="false" ht="15" hidden="false" customHeight="false" outlineLevel="0" collapsed="false">
      <c r="B56" s="19"/>
      <c r="C56" s="20"/>
      <c r="D56" s="20"/>
      <c r="E56" s="16"/>
      <c r="F56" s="16"/>
      <c r="G56" s="16"/>
      <c r="H56" s="16"/>
      <c r="I56" s="13" t="n">
        <f aca="false">IF(E56="",0,N(F56)-N(G56)/Ajustes!$C$4)</f>
        <v>0</v>
      </c>
      <c r="J56" s="13" t="str">
        <f aca="false">IF(OR(E56="",N(E56)=0),"",MAX(0,I56/E56*10))</f>
        <v/>
      </c>
      <c r="K56" s="21" t="str">
        <f aca="false">IF(OR(E56="",N(E56)=0),"",N(F56)/E56)</f>
        <v/>
      </c>
      <c r="L56" s="22" t="str">
        <f aca="false">IF(B56="","",MONTH(B56))</f>
        <v/>
      </c>
    </row>
    <row r="57" customFormat="false" ht="15" hidden="false" customHeight="false" outlineLevel="0" collapsed="false">
      <c r="B57" s="19"/>
      <c r="C57" s="20"/>
      <c r="D57" s="20"/>
      <c r="E57" s="16"/>
      <c r="F57" s="16"/>
      <c r="G57" s="16"/>
      <c r="H57" s="16"/>
      <c r="I57" s="13" t="n">
        <f aca="false">IF(E57="",0,N(F57)-N(G57)/Ajustes!$C$4)</f>
        <v>0</v>
      </c>
      <c r="J57" s="13" t="str">
        <f aca="false">IF(OR(E57="",N(E57)=0),"",MAX(0,I57/E57*10))</f>
        <v/>
      </c>
      <c r="K57" s="21" t="str">
        <f aca="false">IF(OR(E57="",N(E57)=0),"",N(F57)/E57)</f>
        <v/>
      </c>
      <c r="L57" s="22" t="str">
        <f aca="false">IF(B57="","",MONTH(B57))</f>
        <v/>
      </c>
    </row>
    <row r="58" customFormat="false" ht="15" hidden="false" customHeight="false" outlineLevel="0" collapsed="false">
      <c r="B58" s="19"/>
      <c r="C58" s="20"/>
      <c r="D58" s="20"/>
      <c r="E58" s="16"/>
      <c r="F58" s="16"/>
      <c r="G58" s="16"/>
      <c r="H58" s="16"/>
      <c r="I58" s="13" t="n">
        <f aca="false">IF(E58="",0,N(F58)-N(G58)/Ajustes!$C$4)</f>
        <v>0</v>
      </c>
      <c r="J58" s="13" t="str">
        <f aca="false">IF(OR(E58="",N(E58)=0),"",MAX(0,I58/E58*10))</f>
        <v/>
      </c>
      <c r="K58" s="21" t="str">
        <f aca="false">IF(OR(E58="",N(E58)=0),"",N(F58)/E58)</f>
        <v/>
      </c>
      <c r="L58" s="22" t="str">
        <f aca="false">IF(B58="","",MONTH(B58))</f>
        <v/>
      </c>
    </row>
    <row r="59" customFormat="false" ht="15" hidden="false" customHeight="false" outlineLevel="0" collapsed="false">
      <c r="B59" s="19"/>
      <c r="C59" s="20"/>
      <c r="D59" s="20"/>
      <c r="E59" s="16"/>
      <c r="F59" s="16"/>
      <c r="G59" s="16"/>
      <c r="H59" s="16"/>
      <c r="I59" s="13" t="n">
        <f aca="false">IF(E59="",0,N(F59)-N(G59)/Ajustes!$C$4)</f>
        <v>0</v>
      </c>
      <c r="J59" s="13" t="str">
        <f aca="false">IF(OR(E59="",N(E59)=0),"",MAX(0,I59/E59*10))</f>
        <v/>
      </c>
      <c r="K59" s="21" t="str">
        <f aca="false">IF(OR(E59="",N(E59)=0),"",N(F59)/E59)</f>
        <v/>
      </c>
      <c r="L59" s="22" t="str">
        <f aca="false">IF(B59="","",MONTH(B59))</f>
        <v/>
      </c>
    </row>
    <row r="60" customFormat="false" ht="15" hidden="false" customHeight="false" outlineLevel="0" collapsed="false">
      <c r="B60" s="19"/>
      <c r="C60" s="20"/>
      <c r="D60" s="20"/>
      <c r="E60" s="16"/>
      <c r="F60" s="16"/>
      <c r="G60" s="16"/>
      <c r="H60" s="16"/>
      <c r="I60" s="13" t="n">
        <f aca="false">IF(E60="",0,N(F60)-N(G60)/Ajustes!$C$4)</f>
        <v>0</v>
      </c>
      <c r="J60" s="13" t="str">
        <f aca="false">IF(OR(E60="",N(E60)=0),"",MAX(0,I60/E60*10))</f>
        <v/>
      </c>
      <c r="K60" s="21" t="str">
        <f aca="false">IF(OR(E60="",N(E60)=0),"",N(F60)/E60)</f>
        <v/>
      </c>
      <c r="L60" s="22" t="str">
        <f aca="false">IF(B60="","",MONTH(B60))</f>
        <v/>
      </c>
    </row>
    <row r="61" customFormat="false" ht="15" hidden="false" customHeight="false" outlineLevel="0" collapsed="false">
      <c r="B61" s="19"/>
      <c r="C61" s="20"/>
      <c r="D61" s="20"/>
      <c r="E61" s="16"/>
      <c r="F61" s="16"/>
      <c r="G61" s="16"/>
      <c r="H61" s="16"/>
      <c r="I61" s="13" t="n">
        <f aca="false">IF(E61="",0,N(F61)-N(G61)/Ajustes!$C$4)</f>
        <v>0</v>
      </c>
      <c r="J61" s="13" t="str">
        <f aca="false">IF(OR(E61="",N(E61)=0),"",MAX(0,I61/E61*10))</f>
        <v/>
      </c>
      <c r="K61" s="21" t="str">
        <f aca="false">IF(OR(E61="",N(E61)=0),"",N(F61)/E61)</f>
        <v/>
      </c>
      <c r="L61" s="22" t="str">
        <f aca="false">IF(B61="","",MONTH(B61))</f>
        <v/>
      </c>
    </row>
    <row r="62" customFormat="false" ht="15" hidden="false" customHeight="false" outlineLevel="0" collapsed="false">
      <c r="B62" s="19"/>
      <c r="C62" s="20"/>
      <c r="D62" s="20"/>
      <c r="E62" s="16"/>
      <c r="F62" s="16"/>
      <c r="G62" s="16"/>
      <c r="H62" s="16"/>
      <c r="I62" s="13" t="n">
        <f aca="false">IF(E62="",0,N(F62)-N(G62)/Ajustes!$C$4)</f>
        <v>0</v>
      </c>
      <c r="J62" s="13" t="str">
        <f aca="false">IF(OR(E62="",N(E62)=0),"",MAX(0,I62/E62*10))</f>
        <v/>
      </c>
      <c r="K62" s="21" t="str">
        <f aca="false">IF(OR(E62="",N(E62)=0),"",N(F62)/E62)</f>
        <v/>
      </c>
      <c r="L62" s="22" t="str">
        <f aca="false">IF(B62="","",MONTH(B62))</f>
        <v/>
      </c>
    </row>
    <row r="63" customFormat="false" ht="15" hidden="false" customHeight="false" outlineLevel="0" collapsed="false">
      <c r="B63" s="19"/>
      <c r="C63" s="20"/>
      <c r="D63" s="20"/>
      <c r="E63" s="16"/>
      <c r="F63" s="16"/>
      <c r="G63" s="16"/>
      <c r="H63" s="16"/>
      <c r="I63" s="13" t="n">
        <f aca="false">IF(E63="",0,N(F63)-N(G63)/Ajustes!$C$4)</f>
        <v>0</v>
      </c>
      <c r="J63" s="13" t="str">
        <f aca="false">IF(OR(E63="",N(E63)=0),"",MAX(0,I63/E63*10))</f>
        <v/>
      </c>
      <c r="K63" s="21" t="str">
        <f aca="false">IF(OR(E63="",N(E63)=0),"",N(F63)/E63)</f>
        <v/>
      </c>
      <c r="L63" s="22" t="str">
        <f aca="false">IF(B63="","",MONTH(B63))</f>
        <v/>
      </c>
    </row>
    <row r="64" customFormat="false" ht="15" hidden="false" customHeight="false" outlineLevel="0" collapsed="false">
      <c r="B64" s="19"/>
      <c r="C64" s="20"/>
      <c r="D64" s="20"/>
      <c r="E64" s="16"/>
      <c r="F64" s="16"/>
      <c r="G64" s="16"/>
      <c r="H64" s="16"/>
      <c r="I64" s="13" t="n">
        <f aca="false">IF(E64="",0,N(F64)-N(G64)/Ajustes!$C$4)</f>
        <v>0</v>
      </c>
      <c r="J64" s="13" t="str">
        <f aca="false">IF(OR(E64="",N(E64)=0),"",MAX(0,I64/E64*10))</f>
        <v/>
      </c>
      <c r="K64" s="21" t="str">
        <f aca="false">IF(OR(E64="",N(E64)=0),"",N(F64)/E64)</f>
        <v/>
      </c>
      <c r="L64" s="22" t="str">
        <f aca="false">IF(B64="","",MONTH(B64))</f>
        <v/>
      </c>
    </row>
    <row r="65" customFormat="false" ht="15" hidden="false" customHeight="false" outlineLevel="0" collapsed="false">
      <c r="B65" s="19"/>
      <c r="C65" s="20"/>
      <c r="D65" s="20"/>
      <c r="E65" s="16"/>
      <c r="F65" s="16"/>
      <c r="G65" s="16"/>
      <c r="H65" s="16"/>
      <c r="I65" s="13" t="n">
        <f aca="false">IF(E65="",0,N(F65)-N(G65)/Ajustes!$C$4)</f>
        <v>0</v>
      </c>
      <c r="J65" s="13" t="str">
        <f aca="false">IF(OR(E65="",N(E65)=0),"",MAX(0,I65/E65*10))</f>
        <v/>
      </c>
      <c r="K65" s="21" t="str">
        <f aca="false">IF(OR(E65="",N(E65)=0),"",N(F65)/E65)</f>
        <v/>
      </c>
      <c r="L65" s="22" t="str">
        <f aca="false">IF(B65="","",MONTH(B65))</f>
        <v/>
      </c>
    </row>
    <row r="66" customFormat="false" ht="15" hidden="false" customHeight="false" outlineLevel="0" collapsed="false">
      <c r="B66" s="19"/>
      <c r="C66" s="20"/>
      <c r="D66" s="20"/>
      <c r="E66" s="16"/>
      <c r="F66" s="16"/>
      <c r="G66" s="16"/>
      <c r="H66" s="16"/>
      <c r="I66" s="13" t="n">
        <f aca="false">IF(E66="",0,N(F66)-N(G66)/Ajustes!$C$4)</f>
        <v>0</v>
      </c>
      <c r="J66" s="13" t="str">
        <f aca="false">IF(OR(E66="",N(E66)=0),"",MAX(0,I66/E66*10))</f>
        <v/>
      </c>
      <c r="K66" s="21" t="str">
        <f aca="false">IF(OR(E66="",N(E66)=0),"",N(F66)/E66)</f>
        <v/>
      </c>
      <c r="L66" s="22" t="str">
        <f aca="false">IF(B66="","",MONTH(B66))</f>
        <v/>
      </c>
    </row>
    <row r="67" customFormat="false" ht="15" hidden="false" customHeight="false" outlineLevel="0" collapsed="false">
      <c r="B67" s="19"/>
      <c r="C67" s="20"/>
      <c r="D67" s="20"/>
      <c r="E67" s="16"/>
      <c r="F67" s="16"/>
      <c r="G67" s="16"/>
      <c r="H67" s="16"/>
      <c r="I67" s="13" t="n">
        <f aca="false">IF(E67="",0,N(F67)-N(G67)/Ajustes!$C$4)</f>
        <v>0</v>
      </c>
      <c r="J67" s="13" t="str">
        <f aca="false">IF(OR(E67="",N(E67)=0),"",MAX(0,I67/E67*10))</f>
        <v/>
      </c>
      <c r="K67" s="21" t="str">
        <f aca="false">IF(OR(E67="",N(E67)=0),"",N(F67)/E67)</f>
        <v/>
      </c>
      <c r="L67" s="22" t="str">
        <f aca="false">IF(B67="","",MONTH(B67))</f>
        <v/>
      </c>
    </row>
    <row r="68" customFormat="false" ht="15" hidden="false" customHeight="false" outlineLevel="0" collapsed="false">
      <c r="B68" s="19"/>
      <c r="C68" s="20"/>
      <c r="D68" s="20"/>
      <c r="E68" s="16"/>
      <c r="F68" s="16"/>
      <c r="G68" s="16"/>
      <c r="H68" s="16"/>
      <c r="I68" s="13" t="n">
        <f aca="false">IF(E68="",0,N(F68)-N(G68)/Ajustes!$C$4)</f>
        <v>0</v>
      </c>
      <c r="J68" s="13" t="str">
        <f aca="false">IF(OR(E68="",N(E68)=0),"",MAX(0,I68/E68*10))</f>
        <v/>
      </c>
      <c r="K68" s="21" t="str">
        <f aca="false">IF(OR(E68="",N(E68)=0),"",N(F68)/E68)</f>
        <v/>
      </c>
      <c r="L68" s="22" t="str">
        <f aca="false">IF(B68="","",MONTH(B68))</f>
        <v/>
      </c>
    </row>
    <row r="69" customFormat="false" ht="15" hidden="false" customHeight="false" outlineLevel="0" collapsed="false">
      <c r="B69" s="19"/>
      <c r="C69" s="20"/>
      <c r="D69" s="20"/>
      <c r="E69" s="16"/>
      <c r="F69" s="16"/>
      <c r="G69" s="16"/>
      <c r="H69" s="16"/>
      <c r="I69" s="13" t="n">
        <f aca="false">IF(E69="",0,N(F69)-N(G69)/Ajustes!$C$4)</f>
        <v>0</v>
      </c>
      <c r="J69" s="13" t="str">
        <f aca="false">IF(OR(E69="",N(E69)=0),"",MAX(0,I69/E69*10))</f>
        <v/>
      </c>
      <c r="K69" s="21" t="str">
        <f aca="false">IF(OR(E69="",N(E69)=0),"",N(F69)/E69)</f>
        <v/>
      </c>
      <c r="L69" s="22" t="str">
        <f aca="false">IF(B69="","",MONTH(B69))</f>
        <v/>
      </c>
    </row>
    <row r="70" customFormat="false" ht="15" hidden="false" customHeight="false" outlineLevel="0" collapsed="false">
      <c r="B70" s="19"/>
      <c r="C70" s="20"/>
      <c r="D70" s="20"/>
      <c r="E70" s="16"/>
      <c r="F70" s="16"/>
      <c r="G70" s="16"/>
      <c r="H70" s="16"/>
      <c r="I70" s="13" t="n">
        <f aca="false">IF(E70="",0,N(F70)-N(G70)/Ajustes!$C$4)</f>
        <v>0</v>
      </c>
      <c r="J70" s="13" t="str">
        <f aca="false">IF(OR(E70="",N(E70)=0),"",MAX(0,I70/E70*10))</f>
        <v/>
      </c>
      <c r="K70" s="21" t="str">
        <f aca="false">IF(OR(E70="",N(E70)=0),"",N(F70)/E70)</f>
        <v/>
      </c>
      <c r="L70" s="22" t="str">
        <f aca="false">IF(B70="","",MONTH(B70))</f>
        <v/>
      </c>
    </row>
    <row r="71" customFormat="false" ht="15" hidden="false" customHeight="false" outlineLevel="0" collapsed="false">
      <c r="B71" s="19"/>
      <c r="C71" s="20"/>
      <c r="D71" s="20"/>
      <c r="E71" s="16"/>
      <c r="F71" s="16"/>
      <c r="G71" s="16"/>
      <c r="H71" s="16"/>
      <c r="I71" s="13" t="n">
        <f aca="false">IF(E71="",0,N(F71)-N(G71)/Ajustes!$C$4)</f>
        <v>0</v>
      </c>
      <c r="J71" s="13" t="str">
        <f aca="false">IF(OR(E71="",N(E71)=0),"",MAX(0,I71/E71*10))</f>
        <v/>
      </c>
      <c r="K71" s="21" t="str">
        <f aca="false">IF(OR(E71="",N(E71)=0),"",N(F71)/E71)</f>
        <v/>
      </c>
      <c r="L71" s="22" t="str">
        <f aca="false">IF(B71="","",MONTH(B71))</f>
        <v/>
      </c>
    </row>
    <row r="72" customFormat="false" ht="15" hidden="false" customHeight="false" outlineLevel="0" collapsed="false">
      <c r="B72" s="19"/>
      <c r="C72" s="20"/>
      <c r="D72" s="20"/>
      <c r="E72" s="16"/>
      <c r="F72" s="16"/>
      <c r="G72" s="16"/>
      <c r="H72" s="16"/>
      <c r="I72" s="13" t="n">
        <f aca="false">IF(E72="",0,N(F72)-N(G72)/Ajustes!$C$4)</f>
        <v>0</v>
      </c>
      <c r="J72" s="13" t="str">
        <f aca="false">IF(OR(E72="",N(E72)=0),"",MAX(0,I72/E72*10))</f>
        <v/>
      </c>
      <c r="K72" s="21" t="str">
        <f aca="false">IF(OR(E72="",N(E72)=0),"",N(F72)/E72)</f>
        <v/>
      </c>
      <c r="L72" s="22" t="str">
        <f aca="false">IF(B72="","",MONTH(B72))</f>
        <v/>
      </c>
    </row>
    <row r="73" customFormat="false" ht="15" hidden="false" customHeight="false" outlineLevel="0" collapsed="false">
      <c r="B73" s="19"/>
      <c r="C73" s="20"/>
      <c r="D73" s="20"/>
      <c r="E73" s="16"/>
      <c r="F73" s="16"/>
      <c r="G73" s="16"/>
      <c r="H73" s="16"/>
      <c r="I73" s="13" t="n">
        <f aca="false">IF(E73="",0,N(F73)-N(G73)/Ajustes!$C$4)</f>
        <v>0</v>
      </c>
      <c r="J73" s="13" t="str">
        <f aca="false">IF(OR(E73="",N(E73)=0),"",MAX(0,I73/E73*10))</f>
        <v/>
      </c>
      <c r="K73" s="21" t="str">
        <f aca="false">IF(OR(E73="",N(E73)=0),"",N(F73)/E73)</f>
        <v/>
      </c>
      <c r="L73" s="22" t="str">
        <f aca="false">IF(B73="","",MONTH(B73))</f>
        <v/>
      </c>
    </row>
    <row r="74" customFormat="false" ht="15" hidden="false" customHeight="false" outlineLevel="0" collapsed="false">
      <c r="B74" s="19"/>
      <c r="C74" s="20"/>
      <c r="D74" s="20"/>
      <c r="E74" s="16"/>
      <c r="F74" s="16"/>
      <c r="G74" s="16"/>
      <c r="H74" s="16"/>
      <c r="I74" s="13" t="n">
        <f aca="false">IF(E74="",0,N(F74)-N(G74)/Ajustes!$C$4)</f>
        <v>0</v>
      </c>
      <c r="J74" s="13" t="str">
        <f aca="false">IF(OR(E74="",N(E74)=0),"",MAX(0,I74/E74*10))</f>
        <v/>
      </c>
      <c r="K74" s="21" t="str">
        <f aca="false">IF(OR(E74="",N(E74)=0),"",N(F74)/E74)</f>
        <v/>
      </c>
      <c r="L74" s="22" t="str">
        <f aca="false">IF(B74="","",MONTH(B74))</f>
        <v/>
      </c>
    </row>
    <row r="75" customFormat="false" ht="15" hidden="false" customHeight="false" outlineLevel="0" collapsed="false">
      <c r="B75" s="19"/>
      <c r="C75" s="20"/>
      <c r="D75" s="20"/>
      <c r="E75" s="16"/>
      <c r="F75" s="16"/>
      <c r="G75" s="16"/>
      <c r="H75" s="16"/>
      <c r="I75" s="13" t="n">
        <f aca="false">IF(E75="",0,N(F75)-N(G75)/Ajustes!$C$4)</f>
        <v>0</v>
      </c>
      <c r="J75" s="13" t="str">
        <f aca="false">IF(OR(E75="",N(E75)=0),"",MAX(0,I75/E75*10))</f>
        <v/>
      </c>
      <c r="K75" s="21" t="str">
        <f aca="false">IF(OR(E75="",N(E75)=0),"",N(F75)/E75)</f>
        <v/>
      </c>
      <c r="L75" s="22" t="str">
        <f aca="false">IF(B75="","",MONTH(B75))</f>
        <v/>
      </c>
    </row>
    <row r="76" customFormat="false" ht="15" hidden="false" customHeight="false" outlineLevel="0" collapsed="false">
      <c r="B76" s="19"/>
      <c r="C76" s="20"/>
      <c r="D76" s="20"/>
      <c r="E76" s="16"/>
      <c r="F76" s="16"/>
      <c r="G76" s="16"/>
      <c r="H76" s="16"/>
      <c r="I76" s="13" t="n">
        <f aca="false">IF(E76="",0,N(F76)-N(G76)/Ajustes!$C$4)</f>
        <v>0</v>
      </c>
      <c r="J76" s="13" t="str">
        <f aca="false">IF(OR(E76="",N(E76)=0),"",MAX(0,I76/E76*10))</f>
        <v/>
      </c>
      <c r="K76" s="21" t="str">
        <f aca="false">IF(OR(E76="",N(E76)=0),"",N(F76)/E76)</f>
        <v/>
      </c>
      <c r="L76" s="22" t="str">
        <f aca="false">IF(B76="","",MONTH(B76))</f>
        <v/>
      </c>
    </row>
    <row r="77" customFormat="false" ht="15" hidden="false" customHeight="false" outlineLevel="0" collapsed="false">
      <c r="B77" s="19"/>
      <c r="C77" s="20"/>
      <c r="D77" s="20"/>
      <c r="E77" s="16"/>
      <c r="F77" s="16"/>
      <c r="G77" s="16"/>
      <c r="H77" s="16"/>
      <c r="I77" s="13" t="n">
        <f aca="false">IF(E77="",0,N(F77)-N(G77)/Ajustes!$C$4)</f>
        <v>0</v>
      </c>
      <c r="J77" s="13" t="str">
        <f aca="false">IF(OR(E77="",N(E77)=0),"",MAX(0,I77/E77*10))</f>
        <v/>
      </c>
      <c r="K77" s="21" t="str">
        <f aca="false">IF(OR(E77="",N(E77)=0),"",N(F77)/E77)</f>
        <v/>
      </c>
      <c r="L77" s="22" t="str">
        <f aca="false">IF(B77="","",MONTH(B77))</f>
        <v/>
      </c>
    </row>
    <row r="78" customFormat="false" ht="15" hidden="false" customHeight="false" outlineLevel="0" collapsed="false">
      <c r="B78" s="19"/>
      <c r="C78" s="20"/>
      <c r="D78" s="20"/>
      <c r="E78" s="16"/>
      <c r="F78" s="16"/>
      <c r="G78" s="16"/>
      <c r="H78" s="16"/>
      <c r="I78" s="13" t="n">
        <f aca="false">IF(E78="",0,N(F78)-N(G78)/Ajustes!$C$4)</f>
        <v>0</v>
      </c>
      <c r="J78" s="13" t="str">
        <f aca="false">IF(OR(E78="",N(E78)=0),"",MAX(0,I78/E78*10))</f>
        <v/>
      </c>
      <c r="K78" s="21" t="str">
        <f aca="false">IF(OR(E78="",N(E78)=0),"",N(F78)/E78)</f>
        <v/>
      </c>
      <c r="L78" s="22" t="str">
        <f aca="false">IF(B78="","",MONTH(B78))</f>
        <v/>
      </c>
    </row>
    <row r="79" customFormat="false" ht="15" hidden="false" customHeight="false" outlineLevel="0" collapsed="false">
      <c r="B79" s="19"/>
      <c r="C79" s="20"/>
      <c r="D79" s="20"/>
      <c r="E79" s="16"/>
      <c r="F79" s="16"/>
      <c r="G79" s="16"/>
      <c r="H79" s="16"/>
      <c r="I79" s="13" t="n">
        <f aca="false">IF(E79="",0,N(F79)-N(G79)/Ajustes!$C$4)</f>
        <v>0</v>
      </c>
      <c r="J79" s="13" t="str">
        <f aca="false">IF(OR(E79="",N(E79)=0),"",MAX(0,I79/E79*10))</f>
        <v/>
      </c>
      <c r="K79" s="21" t="str">
        <f aca="false">IF(OR(E79="",N(E79)=0),"",N(F79)/E79)</f>
        <v/>
      </c>
      <c r="L79" s="22" t="str">
        <f aca="false">IF(B79="","",MONTH(B79))</f>
        <v/>
      </c>
    </row>
    <row r="80" customFormat="false" ht="15" hidden="false" customHeight="false" outlineLevel="0" collapsed="false">
      <c r="B80" s="19"/>
      <c r="C80" s="20"/>
      <c r="D80" s="20"/>
      <c r="E80" s="16"/>
      <c r="F80" s="16"/>
      <c r="G80" s="16"/>
      <c r="H80" s="16"/>
      <c r="I80" s="13" t="n">
        <f aca="false">IF(E80="",0,N(F80)-N(G80)/Ajustes!$C$4)</f>
        <v>0</v>
      </c>
      <c r="J80" s="13" t="str">
        <f aca="false">IF(OR(E80="",N(E80)=0),"",MAX(0,I80/E80*10))</f>
        <v/>
      </c>
      <c r="K80" s="21" t="str">
        <f aca="false">IF(OR(E80="",N(E80)=0),"",N(F80)/E80)</f>
        <v/>
      </c>
      <c r="L80" s="22" t="str">
        <f aca="false">IF(B80="","",MONTH(B80))</f>
        <v/>
      </c>
    </row>
    <row r="81" customFormat="false" ht="15" hidden="false" customHeight="false" outlineLevel="0" collapsed="false">
      <c r="B81" s="19"/>
      <c r="C81" s="20"/>
      <c r="D81" s="20"/>
      <c r="E81" s="16"/>
      <c r="F81" s="16"/>
      <c r="G81" s="16"/>
      <c r="H81" s="16"/>
      <c r="I81" s="13" t="n">
        <f aca="false">IF(E81="",0,N(F81)-N(G81)/Ajustes!$C$4)</f>
        <v>0</v>
      </c>
      <c r="J81" s="13" t="str">
        <f aca="false">IF(OR(E81="",N(E81)=0),"",MAX(0,I81/E81*10))</f>
        <v/>
      </c>
      <c r="K81" s="21" t="str">
        <f aca="false">IF(OR(E81="",N(E81)=0),"",N(F81)/E81)</f>
        <v/>
      </c>
      <c r="L81" s="22" t="str">
        <f aca="false">IF(B81="","",MONTH(B81))</f>
        <v/>
      </c>
    </row>
    <row r="82" customFormat="false" ht="15" hidden="false" customHeight="false" outlineLevel="0" collapsed="false">
      <c r="B82" s="19"/>
      <c r="C82" s="20"/>
      <c r="D82" s="20"/>
      <c r="E82" s="16"/>
      <c r="F82" s="16"/>
      <c r="G82" s="16"/>
      <c r="H82" s="16"/>
      <c r="I82" s="13" t="n">
        <f aca="false">IF(E82="",0,N(F82)-N(G82)/Ajustes!$C$4)</f>
        <v>0</v>
      </c>
      <c r="J82" s="13" t="str">
        <f aca="false">IF(OR(E82="",N(E82)=0),"",MAX(0,I82/E82*10))</f>
        <v/>
      </c>
      <c r="K82" s="21" t="str">
        <f aca="false">IF(OR(E82="",N(E82)=0),"",N(F82)/E82)</f>
        <v/>
      </c>
      <c r="L82" s="22" t="str">
        <f aca="false">IF(B82="","",MONTH(B82))</f>
        <v/>
      </c>
    </row>
    <row r="83" customFormat="false" ht="15" hidden="false" customHeight="false" outlineLevel="0" collapsed="false">
      <c r="B83" s="19"/>
      <c r="C83" s="20"/>
      <c r="D83" s="20"/>
      <c r="E83" s="16"/>
      <c r="F83" s="16"/>
      <c r="G83" s="16"/>
      <c r="H83" s="16"/>
      <c r="I83" s="13" t="n">
        <f aca="false">IF(E83="",0,N(F83)-N(G83)/Ajustes!$C$4)</f>
        <v>0</v>
      </c>
      <c r="J83" s="13" t="str">
        <f aca="false">IF(OR(E83="",N(E83)=0),"",MAX(0,I83/E83*10))</f>
        <v/>
      </c>
      <c r="K83" s="21" t="str">
        <f aca="false">IF(OR(E83="",N(E83)=0),"",N(F83)/E83)</f>
        <v/>
      </c>
      <c r="L83" s="22" t="str">
        <f aca="false">IF(B83="","",MONTH(B83))</f>
        <v/>
      </c>
    </row>
    <row r="84" customFormat="false" ht="15" hidden="false" customHeight="false" outlineLevel="0" collapsed="false">
      <c r="B84" s="19"/>
      <c r="C84" s="20"/>
      <c r="D84" s="20"/>
      <c r="E84" s="16"/>
      <c r="F84" s="16"/>
      <c r="G84" s="16"/>
      <c r="H84" s="16"/>
      <c r="I84" s="13" t="n">
        <f aca="false">IF(E84="",0,N(F84)-N(G84)/Ajustes!$C$4)</f>
        <v>0</v>
      </c>
      <c r="J84" s="13" t="str">
        <f aca="false">IF(OR(E84="",N(E84)=0),"",MAX(0,I84/E84*10))</f>
        <v/>
      </c>
      <c r="K84" s="21" t="str">
        <f aca="false">IF(OR(E84="",N(E84)=0),"",N(F84)/E84)</f>
        <v/>
      </c>
      <c r="L84" s="22" t="str">
        <f aca="false">IF(B84="","",MONTH(B84))</f>
        <v/>
      </c>
    </row>
    <row r="85" customFormat="false" ht="15" hidden="false" customHeight="false" outlineLevel="0" collapsed="false">
      <c r="B85" s="19"/>
      <c r="C85" s="20"/>
      <c r="D85" s="20"/>
      <c r="E85" s="16"/>
      <c r="F85" s="16"/>
      <c r="G85" s="16"/>
      <c r="H85" s="16"/>
      <c r="I85" s="13" t="n">
        <f aca="false">IF(E85="",0,N(F85)-N(G85)/Ajustes!$C$4)</f>
        <v>0</v>
      </c>
      <c r="J85" s="13" t="str">
        <f aca="false">IF(OR(E85="",N(E85)=0),"",MAX(0,I85/E85*10))</f>
        <v/>
      </c>
      <c r="K85" s="21" t="str">
        <f aca="false">IF(OR(E85="",N(E85)=0),"",N(F85)/E85)</f>
        <v/>
      </c>
      <c r="L85" s="22" t="str">
        <f aca="false">IF(B85="","",MONTH(B85))</f>
        <v/>
      </c>
    </row>
    <row r="86" customFormat="false" ht="15" hidden="false" customHeight="false" outlineLevel="0" collapsed="false">
      <c r="B86" s="19"/>
      <c r="C86" s="20"/>
      <c r="D86" s="20"/>
      <c r="E86" s="16"/>
      <c r="F86" s="16"/>
      <c r="G86" s="16"/>
      <c r="H86" s="16"/>
      <c r="I86" s="13" t="n">
        <f aca="false">IF(E86="",0,N(F86)-N(G86)/Ajustes!$C$4)</f>
        <v>0</v>
      </c>
      <c r="J86" s="13" t="str">
        <f aca="false">IF(OR(E86="",N(E86)=0),"",MAX(0,I86/E86*10))</f>
        <v/>
      </c>
      <c r="K86" s="21" t="str">
        <f aca="false">IF(OR(E86="",N(E86)=0),"",N(F86)/E86)</f>
        <v/>
      </c>
      <c r="L86" s="22" t="str">
        <f aca="false">IF(B86="","",MONTH(B86))</f>
        <v/>
      </c>
    </row>
    <row r="87" customFormat="false" ht="15" hidden="false" customHeight="false" outlineLevel="0" collapsed="false">
      <c r="B87" s="19"/>
      <c r="C87" s="20"/>
      <c r="D87" s="20"/>
      <c r="E87" s="16"/>
      <c r="F87" s="16"/>
      <c r="G87" s="16"/>
      <c r="H87" s="16"/>
      <c r="I87" s="13" t="n">
        <f aca="false">IF(E87="",0,N(F87)-N(G87)/Ajustes!$C$4)</f>
        <v>0</v>
      </c>
      <c r="J87" s="13" t="str">
        <f aca="false">IF(OR(E87="",N(E87)=0),"",MAX(0,I87/E87*10))</f>
        <v/>
      </c>
      <c r="K87" s="21" t="str">
        <f aca="false">IF(OR(E87="",N(E87)=0),"",N(F87)/E87)</f>
        <v/>
      </c>
      <c r="L87" s="22" t="str">
        <f aca="false">IF(B87="","",MONTH(B87))</f>
        <v/>
      </c>
    </row>
    <row r="88" customFormat="false" ht="15" hidden="false" customHeight="false" outlineLevel="0" collapsed="false">
      <c r="B88" s="19"/>
      <c r="C88" s="20"/>
      <c r="D88" s="20"/>
      <c r="E88" s="16"/>
      <c r="F88" s="16"/>
      <c r="G88" s="16"/>
      <c r="H88" s="16"/>
      <c r="I88" s="13" t="n">
        <f aca="false">IF(E88="",0,N(F88)-N(G88)/Ajustes!$C$4)</f>
        <v>0</v>
      </c>
      <c r="J88" s="13" t="str">
        <f aca="false">IF(OR(E88="",N(E88)=0),"",MAX(0,I88/E88*10))</f>
        <v/>
      </c>
      <c r="K88" s="21" t="str">
        <f aca="false">IF(OR(E88="",N(E88)=0),"",N(F88)/E88)</f>
        <v/>
      </c>
      <c r="L88" s="22" t="str">
        <f aca="false">IF(B88="","",MONTH(B88))</f>
        <v/>
      </c>
    </row>
    <row r="89" customFormat="false" ht="15" hidden="false" customHeight="false" outlineLevel="0" collapsed="false">
      <c r="B89" s="19"/>
      <c r="C89" s="20"/>
      <c r="D89" s="20"/>
      <c r="E89" s="16"/>
      <c r="F89" s="16"/>
      <c r="G89" s="16"/>
      <c r="H89" s="16"/>
      <c r="I89" s="13" t="n">
        <f aca="false">IF(E89="",0,N(F89)-N(G89)/Ajustes!$C$4)</f>
        <v>0</v>
      </c>
      <c r="J89" s="13" t="str">
        <f aca="false">IF(OR(E89="",N(E89)=0),"",MAX(0,I89/E89*10))</f>
        <v/>
      </c>
      <c r="K89" s="21" t="str">
        <f aca="false">IF(OR(E89="",N(E89)=0),"",N(F89)/E89)</f>
        <v/>
      </c>
      <c r="L89" s="22" t="str">
        <f aca="false">IF(B89="","",MONTH(B89))</f>
        <v/>
      </c>
    </row>
    <row r="90" customFormat="false" ht="15" hidden="false" customHeight="false" outlineLevel="0" collapsed="false">
      <c r="B90" s="19"/>
      <c r="C90" s="20"/>
      <c r="D90" s="20"/>
      <c r="E90" s="16"/>
      <c r="F90" s="16"/>
      <c r="G90" s="16"/>
      <c r="H90" s="16"/>
      <c r="I90" s="13" t="n">
        <f aca="false">IF(E90="",0,N(F90)-N(G90)/Ajustes!$C$4)</f>
        <v>0</v>
      </c>
      <c r="J90" s="13" t="str">
        <f aca="false">IF(OR(E90="",N(E90)=0),"",MAX(0,I90/E90*10))</f>
        <v/>
      </c>
      <c r="K90" s="21" t="str">
        <f aca="false">IF(OR(E90="",N(E90)=0),"",N(F90)/E90)</f>
        <v/>
      </c>
      <c r="L90" s="22" t="str">
        <f aca="false">IF(B90="","",MONTH(B90))</f>
        <v/>
      </c>
    </row>
    <row r="91" customFormat="false" ht="15" hidden="false" customHeight="false" outlineLevel="0" collapsed="false">
      <c r="B91" s="19"/>
      <c r="C91" s="20"/>
      <c r="D91" s="20"/>
      <c r="E91" s="16"/>
      <c r="F91" s="16"/>
      <c r="G91" s="16"/>
      <c r="H91" s="16"/>
      <c r="I91" s="13" t="n">
        <f aca="false">IF(E91="",0,N(F91)-N(G91)/Ajustes!$C$4)</f>
        <v>0</v>
      </c>
      <c r="J91" s="13" t="str">
        <f aca="false">IF(OR(E91="",N(E91)=0),"",MAX(0,I91/E91*10))</f>
        <v/>
      </c>
      <c r="K91" s="21" t="str">
        <f aca="false">IF(OR(E91="",N(E91)=0),"",N(F91)/E91)</f>
        <v/>
      </c>
      <c r="L91" s="22" t="str">
        <f aca="false">IF(B91="","",MONTH(B91))</f>
        <v/>
      </c>
    </row>
    <row r="92" customFormat="false" ht="15" hidden="false" customHeight="false" outlineLevel="0" collapsed="false">
      <c r="B92" s="19"/>
      <c r="C92" s="20"/>
      <c r="D92" s="20"/>
      <c r="E92" s="16"/>
      <c r="F92" s="16"/>
      <c r="G92" s="16"/>
      <c r="H92" s="16"/>
      <c r="I92" s="13" t="n">
        <f aca="false">IF(E92="",0,N(F92)-N(G92)/Ajustes!$C$4)</f>
        <v>0</v>
      </c>
      <c r="J92" s="13" t="str">
        <f aca="false">IF(OR(E92="",N(E92)=0),"",MAX(0,I92/E92*10))</f>
        <v/>
      </c>
      <c r="K92" s="21" t="str">
        <f aca="false">IF(OR(E92="",N(E92)=0),"",N(F92)/E92)</f>
        <v/>
      </c>
      <c r="L92" s="22" t="str">
        <f aca="false">IF(B92="","",MONTH(B92))</f>
        <v/>
      </c>
    </row>
    <row r="93" customFormat="false" ht="15" hidden="false" customHeight="false" outlineLevel="0" collapsed="false">
      <c r="B93" s="19"/>
      <c r="C93" s="20"/>
      <c r="D93" s="20"/>
      <c r="E93" s="16"/>
      <c r="F93" s="16"/>
      <c r="G93" s="16"/>
      <c r="H93" s="16"/>
      <c r="I93" s="13" t="n">
        <f aca="false">IF(E93="",0,N(F93)-N(G93)/Ajustes!$C$4)</f>
        <v>0</v>
      </c>
      <c r="J93" s="13" t="str">
        <f aca="false">IF(OR(E93="",N(E93)=0),"",MAX(0,I93/E93*10))</f>
        <v/>
      </c>
      <c r="K93" s="21" t="str">
        <f aca="false">IF(OR(E93="",N(E93)=0),"",N(F93)/E93)</f>
        <v/>
      </c>
      <c r="L93" s="22" t="str">
        <f aca="false">IF(B93="","",MONTH(B93))</f>
        <v/>
      </c>
    </row>
    <row r="94" customFormat="false" ht="15" hidden="false" customHeight="false" outlineLevel="0" collapsed="false">
      <c r="B94" s="19"/>
      <c r="C94" s="20"/>
      <c r="D94" s="20"/>
      <c r="E94" s="16"/>
      <c r="F94" s="16"/>
      <c r="G94" s="16"/>
      <c r="H94" s="16"/>
      <c r="I94" s="13" t="n">
        <f aca="false">IF(E94="",0,N(F94)-N(G94)/Ajustes!$C$4)</f>
        <v>0</v>
      </c>
      <c r="J94" s="13" t="str">
        <f aca="false">IF(OR(E94="",N(E94)=0),"",MAX(0,I94/E94*10))</f>
        <v/>
      </c>
      <c r="K94" s="21" t="str">
        <f aca="false">IF(OR(E94="",N(E94)=0),"",N(F94)/E94)</f>
        <v/>
      </c>
      <c r="L94" s="22" t="str">
        <f aca="false">IF(B94="","",MONTH(B94))</f>
        <v/>
      </c>
    </row>
    <row r="95" customFormat="false" ht="15" hidden="false" customHeight="false" outlineLevel="0" collapsed="false">
      <c r="B95" s="19"/>
      <c r="C95" s="20"/>
      <c r="D95" s="20"/>
      <c r="E95" s="16"/>
      <c r="F95" s="16"/>
      <c r="G95" s="16"/>
      <c r="H95" s="16"/>
      <c r="I95" s="13" t="n">
        <f aca="false">IF(E95="",0,N(F95)-N(G95)/Ajustes!$C$4)</f>
        <v>0</v>
      </c>
      <c r="J95" s="13" t="str">
        <f aca="false">IF(OR(E95="",N(E95)=0),"",MAX(0,I95/E95*10))</f>
        <v/>
      </c>
      <c r="K95" s="21" t="str">
        <f aca="false">IF(OR(E95="",N(E95)=0),"",N(F95)/E95)</f>
        <v/>
      </c>
      <c r="L95" s="22" t="str">
        <f aca="false">IF(B95="","",MONTH(B95))</f>
        <v/>
      </c>
    </row>
    <row r="96" customFormat="false" ht="15" hidden="false" customHeight="false" outlineLevel="0" collapsed="false">
      <c r="B96" s="19"/>
      <c r="C96" s="20"/>
      <c r="D96" s="20"/>
      <c r="E96" s="16"/>
      <c r="F96" s="16"/>
      <c r="G96" s="16"/>
      <c r="H96" s="16"/>
      <c r="I96" s="13" t="n">
        <f aca="false">IF(E96="",0,N(F96)-N(G96)/Ajustes!$C$4)</f>
        <v>0</v>
      </c>
      <c r="J96" s="13" t="str">
        <f aca="false">IF(OR(E96="",N(E96)=0),"",MAX(0,I96/E96*10))</f>
        <v/>
      </c>
      <c r="K96" s="21" t="str">
        <f aca="false">IF(OR(E96="",N(E96)=0),"",N(F96)/E96)</f>
        <v/>
      </c>
      <c r="L96" s="22" t="str">
        <f aca="false">IF(B96="","",MONTH(B96))</f>
        <v/>
      </c>
    </row>
    <row r="97" customFormat="false" ht="15" hidden="false" customHeight="false" outlineLevel="0" collapsed="false">
      <c r="B97" s="19"/>
      <c r="C97" s="20"/>
      <c r="D97" s="20"/>
      <c r="E97" s="16"/>
      <c r="F97" s="16"/>
      <c r="G97" s="16"/>
      <c r="H97" s="16"/>
      <c r="I97" s="13" t="n">
        <f aca="false">IF(E97="",0,N(F97)-N(G97)/Ajustes!$C$4)</f>
        <v>0</v>
      </c>
      <c r="J97" s="13" t="str">
        <f aca="false">IF(OR(E97="",N(E97)=0),"",MAX(0,I97/E97*10))</f>
        <v/>
      </c>
      <c r="K97" s="21" t="str">
        <f aca="false">IF(OR(E97="",N(E97)=0),"",N(F97)/E97)</f>
        <v/>
      </c>
      <c r="L97" s="22" t="str">
        <f aca="false">IF(B97="","",MONTH(B97))</f>
        <v/>
      </c>
    </row>
    <row r="98" customFormat="false" ht="15" hidden="false" customHeight="false" outlineLevel="0" collapsed="false">
      <c r="B98" s="19"/>
      <c r="C98" s="20"/>
      <c r="D98" s="20"/>
      <c r="E98" s="16"/>
      <c r="F98" s="16"/>
      <c r="G98" s="16"/>
      <c r="H98" s="16"/>
      <c r="I98" s="13" t="n">
        <f aca="false">IF(E98="",0,N(F98)-N(G98)/Ajustes!$C$4)</f>
        <v>0</v>
      </c>
      <c r="J98" s="13" t="str">
        <f aca="false">IF(OR(E98="",N(E98)=0),"",MAX(0,I98/E98*10))</f>
        <v/>
      </c>
      <c r="K98" s="21" t="str">
        <f aca="false">IF(OR(E98="",N(E98)=0),"",N(F98)/E98)</f>
        <v/>
      </c>
      <c r="L98" s="22" t="str">
        <f aca="false">IF(B98="","",MONTH(B98))</f>
        <v/>
      </c>
    </row>
    <row r="99" customFormat="false" ht="15" hidden="false" customHeight="false" outlineLevel="0" collapsed="false">
      <c r="B99" s="19"/>
      <c r="C99" s="20"/>
      <c r="D99" s="20"/>
      <c r="E99" s="16"/>
      <c r="F99" s="16"/>
      <c r="G99" s="16"/>
      <c r="H99" s="16"/>
      <c r="I99" s="13" t="n">
        <f aca="false">IF(E99="",0,N(F99)-N(G99)/Ajustes!$C$4)</f>
        <v>0</v>
      </c>
      <c r="J99" s="13" t="str">
        <f aca="false">IF(OR(E99="",N(E99)=0),"",MAX(0,I99/E99*10))</f>
        <v/>
      </c>
      <c r="K99" s="21" t="str">
        <f aca="false">IF(OR(E99="",N(E99)=0),"",N(F99)/E99)</f>
        <v/>
      </c>
      <c r="L99" s="22" t="str">
        <f aca="false">IF(B99="","",MONTH(B99))</f>
        <v/>
      </c>
    </row>
    <row r="100" customFormat="false" ht="15" hidden="false" customHeight="false" outlineLevel="0" collapsed="false">
      <c r="B100" s="19"/>
      <c r="C100" s="20"/>
      <c r="D100" s="20"/>
      <c r="E100" s="16"/>
      <c r="F100" s="16"/>
      <c r="G100" s="16"/>
      <c r="H100" s="16"/>
      <c r="I100" s="13" t="n">
        <f aca="false">IF(E100="",0,N(F100)-N(G100)/Ajustes!$C$4)</f>
        <v>0</v>
      </c>
      <c r="J100" s="13" t="str">
        <f aca="false">IF(OR(E100="",N(E100)=0),"",MAX(0,I100/E100*10))</f>
        <v/>
      </c>
      <c r="K100" s="21" t="str">
        <f aca="false">IF(OR(E100="",N(E100)=0),"",N(F100)/E100)</f>
        <v/>
      </c>
      <c r="L100" s="22" t="str">
        <f aca="false">IF(B100="","",MONTH(B100))</f>
        <v/>
      </c>
    </row>
    <row r="101" customFormat="false" ht="15" hidden="false" customHeight="false" outlineLevel="0" collapsed="false">
      <c r="B101" s="19"/>
      <c r="C101" s="20"/>
      <c r="D101" s="20"/>
      <c r="E101" s="16"/>
      <c r="F101" s="16"/>
      <c r="G101" s="16"/>
      <c r="H101" s="16"/>
      <c r="I101" s="13" t="n">
        <f aca="false">IF(E101="",0,N(F101)-N(G101)/Ajustes!$C$4)</f>
        <v>0</v>
      </c>
      <c r="J101" s="13" t="str">
        <f aca="false">IF(OR(E101="",N(E101)=0),"",MAX(0,I101/E101*10))</f>
        <v/>
      </c>
      <c r="K101" s="21" t="str">
        <f aca="false">IF(OR(E101="",N(E101)=0),"",N(F101)/E101)</f>
        <v/>
      </c>
      <c r="L101" s="22" t="str">
        <f aca="false">IF(B101="","",MONTH(B101))</f>
        <v/>
      </c>
    </row>
    <row r="102" customFormat="false" ht="15" hidden="false" customHeight="false" outlineLevel="0" collapsed="false">
      <c r="B102" s="19"/>
      <c r="C102" s="20"/>
      <c r="D102" s="20"/>
      <c r="E102" s="16"/>
      <c r="F102" s="16"/>
      <c r="G102" s="16"/>
      <c r="H102" s="16"/>
      <c r="I102" s="13" t="n">
        <f aca="false">IF(E102="",0,N(F102)-N(G102)/Ajustes!$C$4)</f>
        <v>0</v>
      </c>
      <c r="J102" s="13" t="str">
        <f aca="false">IF(OR(E102="",N(E102)=0),"",MAX(0,I102/E102*10))</f>
        <v/>
      </c>
      <c r="K102" s="21" t="str">
        <f aca="false">IF(OR(E102="",N(E102)=0),"",N(F102)/E102)</f>
        <v/>
      </c>
      <c r="L102" s="22" t="str">
        <f aca="false">IF(B102="","",MONTH(B102))</f>
        <v/>
      </c>
    </row>
    <row r="103" customFormat="false" ht="15" hidden="false" customHeight="false" outlineLevel="0" collapsed="false">
      <c r="B103" s="19"/>
      <c r="C103" s="20"/>
      <c r="D103" s="20"/>
      <c r="E103" s="16"/>
      <c r="F103" s="16"/>
      <c r="G103" s="16"/>
      <c r="H103" s="16"/>
      <c r="I103" s="13" t="n">
        <f aca="false">IF(E103="",0,N(F103)-N(G103)/Ajustes!$C$4)</f>
        <v>0</v>
      </c>
      <c r="J103" s="13" t="str">
        <f aca="false">IF(OR(E103="",N(E103)=0),"",MAX(0,I103/E103*10))</f>
        <v/>
      </c>
      <c r="K103" s="21" t="str">
        <f aca="false">IF(OR(E103="",N(E103)=0),"",N(F103)/E103)</f>
        <v/>
      </c>
      <c r="L103" s="22" t="str">
        <f aca="false">IF(B103="","",MONTH(B103))</f>
        <v/>
      </c>
    </row>
    <row r="104" customFormat="false" ht="15" hidden="false" customHeight="false" outlineLevel="0" collapsed="false">
      <c r="B104" s="19"/>
      <c r="C104" s="20"/>
      <c r="D104" s="20"/>
      <c r="E104" s="16"/>
      <c r="F104" s="16"/>
      <c r="G104" s="16"/>
      <c r="H104" s="16"/>
      <c r="I104" s="13" t="n">
        <f aca="false">IF(E104="",0,N(F104)-N(G104)/Ajustes!$C$4)</f>
        <v>0</v>
      </c>
      <c r="J104" s="13" t="str">
        <f aca="false">IF(OR(E104="",N(E104)=0),"",MAX(0,I104/E104*10))</f>
        <v/>
      </c>
      <c r="K104" s="21" t="str">
        <f aca="false">IF(OR(E104="",N(E104)=0),"",N(F104)/E104)</f>
        <v/>
      </c>
      <c r="L104" s="22" t="str">
        <f aca="false">IF(B104="","",MONTH(B104))</f>
        <v/>
      </c>
    </row>
    <row r="105" customFormat="false" ht="15" hidden="false" customHeight="false" outlineLevel="0" collapsed="false">
      <c r="B105" s="19"/>
      <c r="C105" s="20"/>
      <c r="D105" s="20"/>
      <c r="E105" s="16"/>
      <c r="F105" s="16"/>
      <c r="G105" s="16"/>
      <c r="H105" s="16"/>
      <c r="I105" s="13" t="n">
        <f aca="false">IF(E105="",0,N(F105)-N(G105)/Ajustes!$C$4)</f>
        <v>0</v>
      </c>
      <c r="J105" s="13" t="str">
        <f aca="false">IF(OR(E105="",N(E105)=0),"",MAX(0,I105/E105*10))</f>
        <v/>
      </c>
      <c r="K105" s="21" t="str">
        <f aca="false">IF(OR(E105="",N(E105)=0),"",N(F105)/E105)</f>
        <v/>
      </c>
      <c r="L105" s="22" t="str">
        <f aca="false">IF(B105="","",MONTH(B105))</f>
        <v/>
      </c>
    </row>
    <row r="106" customFormat="false" ht="15" hidden="false" customHeight="false" outlineLevel="0" collapsed="false">
      <c r="B106" s="19"/>
      <c r="C106" s="20"/>
      <c r="D106" s="20"/>
      <c r="E106" s="16"/>
      <c r="F106" s="16"/>
      <c r="G106" s="16"/>
      <c r="H106" s="16"/>
      <c r="I106" s="13" t="n">
        <f aca="false">IF(E106="",0,N(F106)-N(G106)/Ajustes!$C$4)</f>
        <v>0</v>
      </c>
      <c r="J106" s="13" t="str">
        <f aca="false">IF(OR(E106="",N(E106)=0),"",MAX(0,I106/E106*10))</f>
        <v/>
      </c>
      <c r="K106" s="21" t="str">
        <f aca="false">IF(OR(E106="",N(E106)=0),"",N(F106)/E106)</f>
        <v/>
      </c>
      <c r="L106" s="22" t="str">
        <f aca="false">IF(B106="","",MONTH(B106))</f>
        <v/>
      </c>
    </row>
    <row r="107" customFormat="false" ht="15" hidden="false" customHeight="false" outlineLevel="0" collapsed="false">
      <c r="B107" s="19"/>
      <c r="C107" s="20"/>
      <c r="D107" s="20"/>
      <c r="E107" s="16"/>
      <c r="F107" s="16"/>
      <c r="G107" s="16"/>
      <c r="H107" s="16"/>
      <c r="I107" s="13" t="n">
        <f aca="false">IF(E107="",0,N(F107)-N(G107)/Ajustes!$C$4)</f>
        <v>0</v>
      </c>
      <c r="J107" s="13" t="str">
        <f aca="false">IF(OR(E107="",N(E107)=0),"",MAX(0,I107/E107*10))</f>
        <v/>
      </c>
      <c r="K107" s="21" t="str">
        <f aca="false">IF(OR(E107="",N(E107)=0),"",N(F107)/E107)</f>
        <v/>
      </c>
      <c r="L107" s="22" t="str">
        <f aca="false">IF(B107="","",MONTH(B107))</f>
        <v/>
      </c>
    </row>
    <row r="108" customFormat="false" ht="15" hidden="false" customHeight="false" outlineLevel="0" collapsed="false">
      <c r="B108" s="19"/>
      <c r="C108" s="20"/>
      <c r="D108" s="20"/>
      <c r="E108" s="16"/>
      <c r="F108" s="16"/>
      <c r="G108" s="16"/>
      <c r="H108" s="16"/>
      <c r="I108" s="13" t="n">
        <f aca="false">IF(E108="",0,N(F108)-N(G108)/Ajustes!$C$4)</f>
        <v>0</v>
      </c>
      <c r="J108" s="13" t="str">
        <f aca="false">IF(OR(E108="",N(E108)=0),"",MAX(0,I108/E108*10))</f>
        <v/>
      </c>
      <c r="K108" s="21" t="str">
        <f aca="false">IF(OR(E108="",N(E108)=0),"",N(F108)/E108)</f>
        <v/>
      </c>
      <c r="L108" s="22" t="str">
        <f aca="false">IF(B108="","",MONTH(B108))</f>
        <v/>
      </c>
    </row>
    <row r="109" customFormat="false" ht="15" hidden="false" customHeight="false" outlineLevel="0" collapsed="false">
      <c r="B109" s="19"/>
      <c r="C109" s="20"/>
      <c r="D109" s="20"/>
      <c r="E109" s="16"/>
      <c r="F109" s="16"/>
      <c r="G109" s="16"/>
      <c r="H109" s="16"/>
      <c r="I109" s="13" t="n">
        <f aca="false">IF(E109="",0,N(F109)-N(G109)/Ajustes!$C$4)</f>
        <v>0</v>
      </c>
      <c r="J109" s="13" t="str">
        <f aca="false">IF(OR(E109="",N(E109)=0),"",MAX(0,I109/E109*10))</f>
        <v/>
      </c>
      <c r="K109" s="21" t="str">
        <f aca="false">IF(OR(E109="",N(E109)=0),"",N(F109)/E109)</f>
        <v/>
      </c>
      <c r="L109" s="22" t="str">
        <f aca="false">IF(B109="","",MONTH(B109))</f>
        <v/>
      </c>
    </row>
    <row r="110" customFormat="false" ht="15" hidden="false" customHeight="false" outlineLevel="0" collapsed="false">
      <c r="B110" s="19"/>
      <c r="C110" s="20"/>
      <c r="D110" s="20"/>
      <c r="E110" s="16"/>
      <c r="F110" s="16"/>
      <c r="G110" s="16"/>
      <c r="H110" s="16"/>
      <c r="I110" s="13" t="n">
        <f aca="false">IF(E110="",0,N(F110)-N(G110)/Ajustes!$C$4)</f>
        <v>0</v>
      </c>
      <c r="J110" s="13" t="str">
        <f aca="false">IF(OR(E110="",N(E110)=0),"",MAX(0,I110/E110*10))</f>
        <v/>
      </c>
      <c r="K110" s="21" t="str">
        <f aca="false">IF(OR(E110="",N(E110)=0),"",N(F110)/E110)</f>
        <v/>
      </c>
      <c r="L110" s="22" t="str">
        <f aca="false">IF(B110="","",MONTH(B110))</f>
        <v/>
      </c>
    </row>
    <row r="111" customFormat="false" ht="15" hidden="false" customHeight="false" outlineLevel="0" collapsed="false">
      <c r="B111" s="19"/>
      <c r="C111" s="20"/>
      <c r="D111" s="20"/>
      <c r="E111" s="16"/>
      <c r="F111" s="16"/>
      <c r="G111" s="16"/>
      <c r="H111" s="16"/>
      <c r="I111" s="13" t="n">
        <f aca="false">IF(E111="",0,N(F111)-N(G111)/Ajustes!$C$4)</f>
        <v>0</v>
      </c>
      <c r="J111" s="13" t="str">
        <f aca="false">IF(OR(E111="",N(E111)=0),"",MAX(0,I111/E111*10))</f>
        <v/>
      </c>
      <c r="K111" s="21" t="str">
        <f aca="false">IF(OR(E111="",N(E111)=0),"",N(F111)/E111)</f>
        <v/>
      </c>
      <c r="L111" s="22" t="str">
        <f aca="false">IF(B111="","",MONTH(B111))</f>
        <v/>
      </c>
    </row>
    <row r="112" customFormat="false" ht="15" hidden="false" customHeight="false" outlineLevel="0" collapsed="false">
      <c r="B112" s="19"/>
      <c r="C112" s="20"/>
      <c r="D112" s="20"/>
      <c r="E112" s="16"/>
      <c r="F112" s="16"/>
      <c r="G112" s="16"/>
      <c r="H112" s="16"/>
      <c r="I112" s="13" t="n">
        <f aca="false">IF(E112="",0,N(F112)-N(G112)/Ajustes!$C$4)</f>
        <v>0</v>
      </c>
      <c r="J112" s="13" t="str">
        <f aca="false">IF(OR(E112="",N(E112)=0),"",MAX(0,I112/E112*10))</f>
        <v/>
      </c>
      <c r="K112" s="21" t="str">
        <f aca="false">IF(OR(E112="",N(E112)=0),"",N(F112)/E112)</f>
        <v/>
      </c>
      <c r="L112" s="22" t="str">
        <f aca="false">IF(B112="","",MONTH(B112))</f>
        <v/>
      </c>
    </row>
    <row r="113" customFormat="false" ht="15" hidden="false" customHeight="false" outlineLevel="0" collapsed="false">
      <c r="B113" s="19"/>
      <c r="C113" s="20"/>
      <c r="D113" s="20"/>
      <c r="E113" s="16"/>
      <c r="F113" s="16"/>
      <c r="G113" s="16"/>
      <c r="H113" s="16"/>
      <c r="I113" s="13" t="n">
        <f aca="false">IF(E113="",0,N(F113)-N(G113)/Ajustes!$C$4)</f>
        <v>0</v>
      </c>
      <c r="J113" s="13" t="str">
        <f aca="false">IF(OR(E113="",N(E113)=0),"",MAX(0,I113/E113*10))</f>
        <v/>
      </c>
      <c r="K113" s="21" t="str">
        <f aca="false">IF(OR(E113="",N(E113)=0),"",N(F113)/E113)</f>
        <v/>
      </c>
      <c r="L113" s="22" t="str">
        <f aca="false">IF(B113="","",MONTH(B113))</f>
        <v/>
      </c>
    </row>
    <row r="114" customFormat="false" ht="15" hidden="false" customHeight="false" outlineLevel="0" collapsed="false">
      <c r="B114" s="19"/>
      <c r="C114" s="20"/>
      <c r="D114" s="20"/>
      <c r="E114" s="16"/>
      <c r="F114" s="16"/>
      <c r="G114" s="16"/>
      <c r="H114" s="16"/>
      <c r="I114" s="13" t="n">
        <f aca="false">IF(E114="",0,N(F114)-N(G114)/Ajustes!$C$4)</f>
        <v>0</v>
      </c>
      <c r="J114" s="13" t="str">
        <f aca="false">IF(OR(E114="",N(E114)=0),"",MAX(0,I114/E114*10))</f>
        <v/>
      </c>
      <c r="K114" s="21" t="str">
        <f aca="false">IF(OR(E114="",N(E114)=0),"",N(F114)/E114)</f>
        <v/>
      </c>
      <c r="L114" s="22" t="str">
        <f aca="false">IF(B114="","",MONTH(B114))</f>
        <v/>
      </c>
    </row>
    <row r="115" customFormat="false" ht="15" hidden="false" customHeight="false" outlineLevel="0" collapsed="false">
      <c r="B115" s="19"/>
      <c r="C115" s="20"/>
      <c r="D115" s="20"/>
      <c r="E115" s="16"/>
      <c r="F115" s="16"/>
      <c r="G115" s="16"/>
      <c r="H115" s="16"/>
      <c r="I115" s="13" t="n">
        <f aca="false">IF(E115="",0,N(F115)-N(G115)/Ajustes!$C$4)</f>
        <v>0</v>
      </c>
      <c r="J115" s="13" t="str">
        <f aca="false">IF(OR(E115="",N(E115)=0),"",MAX(0,I115/E115*10))</f>
        <v/>
      </c>
      <c r="K115" s="21" t="str">
        <f aca="false">IF(OR(E115="",N(E115)=0),"",N(F115)/E115)</f>
        <v/>
      </c>
      <c r="L115" s="22" t="str">
        <f aca="false">IF(B115="","",MONTH(B115))</f>
        <v/>
      </c>
    </row>
    <row r="116" customFormat="false" ht="15" hidden="false" customHeight="false" outlineLevel="0" collapsed="false">
      <c r="B116" s="19"/>
      <c r="C116" s="20"/>
      <c r="D116" s="20"/>
      <c r="E116" s="16"/>
      <c r="F116" s="16"/>
      <c r="G116" s="16"/>
      <c r="H116" s="16"/>
      <c r="I116" s="13" t="n">
        <f aca="false">IF(E116="",0,N(F116)-N(G116)/Ajustes!$C$4)</f>
        <v>0</v>
      </c>
      <c r="J116" s="13" t="str">
        <f aca="false">IF(OR(E116="",N(E116)=0),"",MAX(0,I116/E116*10))</f>
        <v/>
      </c>
      <c r="K116" s="21" t="str">
        <f aca="false">IF(OR(E116="",N(E116)=0),"",N(F116)/E116)</f>
        <v/>
      </c>
      <c r="L116" s="22" t="str">
        <f aca="false">IF(B116="","",MONTH(B116))</f>
        <v/>
      </c>
    </row>
    <row r="117" customFormat="false" ht="15" hidden="false" customHeight="false" outlineLevel="0" collapsed="false">
      <c r="B117" s="19"/>
      <c r="C117" s="20"/>
      <c r="D117" s="20"/>
      <c r="E117" s="16"/>
      <c r="F117" s="16"/>
      <c r="G117" s="16"/>
      <c r="H117" s="16"/>
      <c r="I117" s="13" t="n">
        <f aca="false">IF(E117="",0,N(F117)-N(G117)/Ajustes!$C$4)</f>
        <v>0</v>
      </c>
      <c r="J117" s="13" t="str">
        <f aca="false">IF(OR(E117="",N(E117)=0),"",MAX(0,I117/E117*10))</f>
        <v/>
      </c>
      <c r="K117" s="21" t="str">
        <f aca="false">IF(OR(E117="",N(E117)=0),"",N(F117)/E117)</f>
        <v/>
      </c>
      <c r="L117" s="22" t="str">
        <f aca="false">IF(B117="","",MONTH(B117))</f>
        <v/>
      </c>
    </row>
    <row r="118" customFormat="false" ht="15" hidden="false" customHeight="false" outlineLevel="0" collapsed="false">
      <c r="B118" s="19"/>
      <c r="C118" s="20"/>
      <c r="D118" s="20"/>
      <c r="E118" s="16"/>
      <c r="F118" s="16"/>
      <c r="G118" s="16"/>
      <c r="H118" s="16"/>
      <c r="I118" s="13" t="n">
        <f aca="false">IF(E118="",0,N(F118)-N(G118)/Ajustes!$C$4)</f>
        <v>0</v>
      </c>
      <c r="J118" s="13" t="str">
        <f aca="false">IF(OR(E118="",N(E118)=0),"",MAX(0,I118/E118*10))</f>
        <v/>
      </c>
      <c r="K118" s="21" t="str">
        <f aca="false">IF(OR(E118="",N(E118)=0),"",N(F118)/E118)</f>
        <v/>
      </c>
      <c r="L118" s="22" t="str">
        <f aca="false">IF(B118="","",MONTH(B118))</f>
        <v/>
      </c>
    </row>
    <row r="119" customFormat="false" ht="15" hidden="false" customHeight="false" outlineLevel="0" collapsed="false">
      <c r="B119" s="19"/>
      <c r="C119" s="20"/>
      <c r="D119" s="20"/>
      <c r="E119" s="16"/>
      <c r="F119" s="16"/>
      <c r="G119" s="16"/>
      <c r="H119" s="16"/>
      <c r="I119" s="13" t="n">
        <f aca="false">IF(E119="",0,N(F119)-N(G119)/Ajustes!$C$4)</f>
        <v>0</v>
      </c>
      <c r="J119" s="13" t="str">
        <f aca="false">IF(OR(E119="",N(E119)=0),"",MAX(0,I119/E119*10))</f>
        <v/>
      </c>
      <c r="K119" s="21" t="str">
        <f aca="false">IF(OR(E119="",N(E119)=0),"",N(F119)/E119)</f>
        <v/>
      </c>
      <c r="L119" s="22" t="str">
        <f aca="false">IF(B119="","",MONTH(B119))</f>
        <v/>
      </c>
    </row>
    <row r="120" customFormat="false" ht="15" hidden="false" customHeight="false" outlineLevel="0" collapsed="false">
      <c r="B120" s="19"/>
      <c r="C120" s="20"/>
      <c r="D120" s="20"/>
      <c r="E120" s="16"/>
      <c r="F120" s="16"/>
      <c r="G120" s="16"/>
      <c r="H120" s="16"/>
      <c r="I120" s="13" t="n">
        <f aca="false">IF(E120="",0,N(F120)-N(G120)/Ajustes!$C$4)</f>
        <v>0</v>
      </c>
      <c r="J120" s="13" t="str">
        <f aca="false">IF(OR(E120="",N(E120)=0),"",MAX(0,I120/E120*10))</f>
        <v/>
      </c>
      <c r="K120" s="21" t="str">
        <f aca="false">IF(OR(E120="",N(E120)=0),"",N(F120)/E120)</f>
        <v/>
      </c>
      <c r="L120" s="22" t="str">
        <f aca="false">IF(B120="","",MONTH(B120))</f>
        <v/>
      </c>
    </row>
    <row r="121" customFormat="false" ht="15" hidden="false" customHeight="false" outlineLevel="0" collapsed="false">
      <c r="B121" s="19"/>
      <c r="C121" s="20"/>
      <c r="D121" s="20"/>
      <c r="E121" s="16"/>
      <c r="F121" s="16"/>
      <c r="G121" s="16"/>
      <c r="H121" s="16"/>
      <c r="I121" s="13" t="n">
        <f aca="false">IF(E121="",0,N(F121)-N(G121)/Ajustes!$C$4)</f>
        <v>0</v>
      </c>
      <c r="J121" s="13" t="str">
        <f aca="false">IF(OR(E121="",N(E121)=0),"",MAX(0,I121/E121*10))</f>
        <v/>
      </c>
      <c r="K121" s="21" t="str">
        <f aca="false">IF(OR(E121="",N(E121)=0),"",N(F121)/E121)</f>
        <v/>
      </c>
      <c r="L121" s="22" t="str">
        <f aca="false">IF(B121="","",MONTH(B121))</f>
        <v/>
      </c>
    </row>
    <row r="122" customFormat="false" ht="15" hidden="false" customHeight="false" outlineLevel="0" collapsed="false">
      <c r="B122" s="19"/>
      <c r="C122" s="20"/>
      <c r="D122" s="20"/>
      <c r="E122" s="16"/>
      <c r="F122" s="16"/>
      <c r="G122" s="16"/>
      <c r="H122" s="16"/>
      <c r="I122" s="13" t="n">
        <f aca="false">IF(E122="",0,N(F122)-N(G122)/Ajustes!$C$4)</f>
        <v>0</v>
      </c>
      <c r="J122" s="13" t="str">
        <f aca="false">IF(OR(E122="",N(E122)=0),"",MAX(0,I122/E122*10))</f>
        <v/>
      </c>
      <c r="K122" s="21" t="str">
        <f aca="false">IF(OR(E122="",N(E122)=0),"",N(F122)/E122)</f>
        <v/>
      </c>
      <c r="L122" s="22" t="str">
        <f aca="false">IF(B122="","",MONTH(B122))</f>
        <v/>
      </c>
    </row>
    <row r="123" customFormat="false" ht="15" hidden="false" customHeight="false" outlineLevel="0" collapsed="false">
      <c r="B123" s="19"/>
      <c r="C123" s="20"/>
      <c r="D123" s="20"/>
      <c r="E123" s="16"/>
      <c r="F123" s="16"/>
      <c r="G123" s="16"/>
      <c r="H123" s="16"/>
      <c r="I123" s="13" t="n">
        <f aca="false">IF(E123="",0,N(F123)-N(G123)/Ajustes!$C$4)</f>
        <v>0</v>
      </c>
      <c r="J123" s="13" t="str">
        <f aca="false">IF(OR(E123="",N(E123)=0),"",MAX(0,I123/E123*10))</f>
        <v/>
      </c>
      <c r="K123" s="21" t="str">
        <f aca="false">IF(OR(E123="",N(E123)=0),"",N(F123)/E123)</f>
        <v/>
      </c>
      <c r="L123" s="22" t="str">
        <f aca="false">IF(B123="","",MONTH(B123))</f>
        <v/>
      </c>
    </row>
    <row r="124" customFormat="false" ht="15" hidden="false" customHeight="false" outlineLevel="0" collapsed="false">
      <c r="B124" s="19"/>
      <c r="C124" s="20"/>
      <c r="D124" s="20"/>
      <c r="E124" s="16"/>
      <c r="F124" s="16"/>
      <c r="G124" s="16"/>
      <c r="H124" s="16"/>
      <c r="I124" s="13" t="n">
        <f aca="false">IF(E124="",0,N(F124)-N(G124)/Ajustes!$C$4)</f>
        <v>0</v>
      </c>
      <c r="J124" s="13" t="str">
        <f aca="false">IF(OR(E124="",N(E124)=0),"",MAX(0,I124/E124*10))</f>
        <v/>
      </c>
      <c r="K124" s="21" t="str">
        <f aca="false">IF(OR(E124="",N(E124)=0),"",N(F124)/E124)</f>
        <v/>
      </c>
      <c r="L124" s="22" t="str">
        <f aca="false">IF(B124="","",MONTH(B124))</f>
        <v/>
      </c>
    </row>
    <row r="125" customFormat="false" ht="15" hidden="false" customHeight="false" outlineLevel="0" collapsed="false">
      <c r="B125" s="19"/>
      <c r="C125" s="20"/>
      <c r="D125" s="20"/>
      <c r="E125" s="16"/>
      <c r="F125" s="16"/>
      <c r="G125" s="16"/>
      <c r="H125" s="16"/>
      <c r="I125" s="13" t="n">
        <f aca="false">IF(E125="",0,N(F125)-N(G125)/Ajustes!$C$4)</f>
        <v>0</v>
      </c>
      <c r="J125" s="13" t="str">
        <f aca="false">IF(OR(E125="",N(E125)=0),"",MAX(0,I125/E125*10))</f>
        <v/>
      </c>
      <c r="K125" s="21" t="str">
        <f aca="false">IF(OR(E125="",N(E125)=0),"",N(F125)/E125)</f>
        <v/>
      </c>
      <c r="L125" s="22" t="str">
        <f aca="false">IF(B125="","",MONTH(B125))</f>
        <v/>
      </c>
    </row>
    <row r="126" customFormat="false" ht="15" hidden="false" customHeight="false" outlineLevel="0" collapsed="false">
      <c r="B126" s="19"/>
      <c r="C126" s="20"/>
      <c r="D126" s="20"/>
      <c r="E126" s="16"/>
      <c r="F126" s="16"/>
      <c r="G126" s="16"/>
      <c r="H126" s="16"/>
      <c r="I126" s="13" t="n">
        <f aca="false">IF(E126="",0,N(F126)-N(G126)/Ajustes!$C$4)</f>
        <v>0</v>
      </c>
      <c r="J126" s="13" t="str">
        <f aca="false">IF(OR(E126="",N(E126)=0),"",MAX(0,I126/E126*10))</f>
        <v/>
      </c>
      <c r="K126" s="21" t="str">
        <f aca="false">IF(OR(E126="",N(E126)=0),"",N(F126)/E126)</f>
        <v/>
      </c>
      <c r="L126" s="22" t="str">
        <f aca="false">IF(B126="","",MONTH(B126))</f>
        <v/>
      </c>
    </row>
    <row r="127" customFormat="false" ht="15" hidden="false" customHeight="false" outlineLevel="0" collapsed="false">
      <c r="B127" s="19"/>
      <c r="C127" s="20"/>
      <c r="D127" s="20"/>
      <c r="E127" s="16"/>
      <c r="F127" s="16"/>
      <c r="G127" s="16"/>
      <c r="H127" s="16"/>
      <c r="I127" s="13" t="n">
        <f aca="false">IF(E127="",0,N(F127)-N(G127)/Ajustes!$C$4)</f>
        <v>0</v>
      </c>
      <c r="J127" s="13" t="str">
        <f aca="false">IF(OR(E127="",N(E127)=0),"",MAX(0,I127/E127*10))</f>
        <v/>
      </c>
      <c r="K127" s="21" t="str">
        <f aca="false">IF(OR(E127="",N(E127)=0),"",N(F127)/E127)</f>
        <v/>
      </c>
      <c r="L127" s="22" t="str">
        <f aca="false">IF(B127="","",MONTH(B127))</f>
        <v/>
      </c>
    </row>
    <row r="128" customFormat="false" ht="15" hidden="false" customHeight="false" outlineLevel="0" collapsed="false">
      <c r="B128" s="19"/>
      <c r="C128" s="20"/>
      <c r="D128" s="20"/>
      <c r="E128" s="16"/>
      <c r="F128" s="16"/>
      <c r="G128" s="16"/>
      <c r="H128" s="16"/>
      <c r="I128" s="13" t="n">
        <f aca="false">IF(E128="",0,N(F128)-N(G128)/Ajustes!$C$4)</f>
        <v>0</v>
      </c>
      <c r="J128" s="13" t="str">
        <f aca="false">IF(OR(E128="",N(E128)=0),"",MAX(0,I128/E128*10))</f>
        <v/>
      </c>
      <c r="K128" s="21" t="str">
        <f aca="false">IF(OR(E128="",N(E128)=0),"",N(F128)/E128)</f>
        <v/>
      </c>
      <c r="L128" s="22" t="str">
        <f aca="false">IF(B128="","",MONTH(B128))</f>
        <v/>
      </c>
    </row>
    <row r="129" customFormat="false" ht="15" hidden="false" customHeight="false" outlineLevel="0" collapsed="false">
      <c r="B129" s="19"/>
      <c r="C129" s="20"/>
      <c r="D129" s="20"/>
      <c r="E129" s="16"/>
      <c r="F129" s="16"/>
      <c r="G129" s="16"/>
      <c r="H129" s="16"/>
      <c r="I129" s="13" t="n">
        <f aca="false">IF(E129="",0,N(F129)-N(G129)/Ajustes!$C$4)</f>
        <v>0</v>
      </c>
      <c r="J129" s="13" t="str">
        <f aca="false">IF(OR(E129="",N(E129)=0),"",MAX(0,I129/E129*10))</f>
        <v/>
      </c>
      <c r="K129" s="21" t="str">
        <f aca="false">IF(OR(E129="",N(E129)=0),"",N(F129)/E129)</f>
        <v/>
      </c>
      <c r="L129" s="22" t="str">
        <f aca="false">IF(B129="","",MONTH(B129))</f>
        <v/>
      </c>
    </row>
    <row r="130" customFormat="false" ht="15" hidden="false" customHeight="false" outlineLevel="0" collapsed="false">
      <c r="B130" s="19"/>
      <c r="C130" s="20"/>
      <c r="D130" s="20"/>
      <c r="E130" s="16"/>
      <c r="F130" s="16"/>
      <c r="G130" s="16"/>
      <c r="H130" s="16"/>
      <c r="I130" s="13" t="n">
        <f aca="false">IF(E130="",0,N(F130)-N(G130)/Ajustes!$C$4)</f>
        <v>0</v>
      </c>
      <c r="J130" s="13" t="str">
        <f aca="false">IF(OR(E130="",N(E130)=0),"",MAX(0,I130/E130*10))</f>
        <v/>
      </c>
      <c r="K130" s="21" t="str">
        <f aca="false">IF(OR(E130="",N(E130)=0),"",N(F130)/E130)</f>
        <v/>
      </c>
      <c r="L130" s="22" t="str">
        <f aca="false">IF(B130="","",MONTH(B130))</f>
        <v/>
      </c>
    </row>
    <row r="131" customFormat="false" ht="15" hidden="false" customHeight="false" outlineLevel="0" collapsed="false">
      <c r="B131" s="19"/>
      <c r="C131" s="20"/>
      <c r="D131" s="20"/>
      <c r="E131" s="16"/>
      <c r="F131" s="16"/>
      <c r="G131" s="16"/>
      <c r="H131" s="16"/>
      <c r="I131" s="13" t="n">
        <f aca="false">IF(E131="",0,N(F131)-N(G131)/Ajustes!$C$4)</f>
        <v>0</v>
      </c>
      <c r="J131" s="13" t="str">
        <f aca="false">IF(OR(E131="",N(E131)=0),"",MAX(0,I131/E131*10))</f>
        <v/>
      </c>
      <c r="K131" s="21" t="str">
        <f aca="false">IF(OR(E131="",N(E131)=0),"",N(F131)/E131)</f>
        <v/>
      </c>
      <c r="L131" s="22" t="str">
        <f aca="false">IF(B131="","",MONTH(B131))</f>
        <v/>
      </c>
    </row>
    <row r="132" customFormat="false" ht="15" hidden="false" customHeight="false" outlineLevel="0" collapsed="false">
      <c r="B132" s="19"/>
      <c r="C132" s="20"/>
      <c r="D132" s="20"/>
      <c r="E132" s="16"/>
      <c r="F132" s="16"/>
      <c r="G132" s="16"/>
      <c r="H132" s="16"/>
      <c r="I132" s="13" t="n">
        <f aca="false">IF(E132="",0,N(F132)-N(G132)/Ajustes!$C$4)</f>
        <v>0</v>
      </c>
      <c r="J132" s="13" t="str">
        <f aca="false">IF(OR(E132="",N(E132)=0),"",MAX(0,I132/E132*10))</f>
        <v/>
      </c>
      <c r="K132" s="21" t="str">
        <f aca="false">IF(OR(E132="",N(E132)=0),"",N(F132)/E132)</f>
        <v/>
      </c>
      <c r="L132" s="22" t="str">
        <f aca="false">IF(B132="","",MONTH(B132))</f>
        <v/>
      </c>
    </row>
    <row r="133" customFormat="false" ht="15" hidden="false" customHeight="false" outlineLevel="0" collapsed="false">
      <c r="B133" s="19"/>
      <c r="C133" s="20"/>
      <c r="D133" s="20"/>
      <c r="E133" s="16"/>
      <c r="F133" s="16"/>
      <c r="G133" s="16"/>
      <c r="H133" s="16"/>
      <c r="I133" s="13" t="n">
        <f aca="false">IF(E133="",0,N(F133)-N(G133)/Ajustes!$C$4)</f>
        <v>0</v>
      </c>
      <c r="J133" s="13" t="str">
        <f aca="false">IF(OR(E133="",N(E133)=0),"",MAX(0,I133/E133*10))</f>
        <v/>
      </c>
      <c r="K133" s="21" t="str">
        <f aca="false">IF(OR(E133="",N(E133)=0),"",N(F133)/E133)</f>
        <v/>
      </c>
      <c r="L133" s="22" t="str">
        <f aca="false">IF(B133="","",MONTH(B133))</f>
        <v/>
      </c>
    </row>
    <row r="134" customFormat="false" ht="15" hidden="false" customHeight="false" outlineLevel="0" collapsed="false">
      <c r="B134" s="19"/>
      <c r="C134" s="20"/>
      <c r="D134" s="20"/>
      <c r="E134" s="16"/>
      <c r="F134" s="16"/>
      <c r="G134" s="16"/>
      <c r="H134" s="16"/>
      <c r="I134" s="13" t="n">
        <f aca="false">IF(E134="",0,N(F134)-N(G134)/Ajustes!$C$4)</f>
        <v>0</v>
      </c>
      <c r="J134" s="13" t="str">
        <f aca="false">IF(OR(E134="",N(E134)=0),"",MAX(0,I134/E134*10))</f>
        <v/>
      </c>
      <c r="K134" s="21" t="str">
        <f aca="false">IF(OR(E134="",N(E134)=0),"",N(F134)/E134)</f>
        <v/>
      </c>
      <c r="L134" s="22" t="str">
        <f aca="false">IF(B134="","",MONTH(B134))</f>
        <v/>
      </c>
    </row>
    <row r="135" customFormat="false" ht="15" hidden="false" customHeight="false" outlineLevel="0" collapsed="false">
      <c r="B135" s="19"/>
      <c r="C135" s="20"/>
      <c r="D135" s="20"/>
      <c r="E135" s="16"/>
      <c r="F135" s="16"/>
      <c r="G135" s="16"/>
      <c r="H135" s="16"/>
      <c r="I135" s="13" t="n">
        <f aca="false">IF(E135="",0,N(F135)-N(G135)/Ajustes!$C$4)</f>
        <v>0</v>
      </c>
      <c r="J135" s="13" t="str">
        <f aca="false">IF(OR(E135="",N(E135)=0),"",MAX(0,I135/E135*10))</f>
        <v/>
      </c>
      <c r="K135" s="21" t="str">
        <f aca="false">IF(OR(E135="",N(E135)=0),"",N(F135)/E135)</f>
        <v/>
      </c>
      <c r="L135" s="22" t="str">
        <f aca="false">IF(B135="","",MONTH(B135))</f>
        <v/>
      </c>
    </row>
    <row r="136" customFormat="false" ht="15" hidden="false" customHeight="false" outlineLevel="0" collapsed="false">
      <c r="B136" s="19"/>
      <c r="C136" s="20"/>
      <c r="D136" s="20"/>
      <c r="E136" s="16"/>
      <c r="F136" s="16"/>
      <c r="G136" s="16"/>
      <c r="H136" s="16"/>
      <c r="I136" s="13" t="n">
        <f aca="false">IF(E136="",0,N(F136)-N(G136)/Ajustes!$C$4)</f>
        <v>0</v>
      </c>
      <c r="J136" s="13" t="str">
        <f aca="false">IF(OR(E136="",N(E136)=0),"",MAX(0,I136/E136*10))</f>
        <v/>
      </c>
      <c r="K136" s="21" t="str">
        <f aca="false">IF(OR(E136="",N(E136)=0),"",N(F136)/E136)</f>
        <v/>
      </c>
      <c r="L136" s="22" t="str">
        <f aca="false">IF(B136="","",MONTH(B136))</f>
        <v/>
      </c>
    </row>
    <row r="137" customFormat="false" ht="15" hidden="false" customHeight="false" outlineLevel="0" collapsed="false">
      <c r="B137" s="19"/>
      <c r="C137" s="20"/>
      <c r="D137" s="20"/>
      <c r="E137" s="16"/>
      <c r="F137" s="16"/>
      <c r="G137" s="16"/>
      <c r="H137" s="16"/>
      <c r="I137" s="13" t="n">
        <f aca="false">IF(E137="",0,N(F137)-N(G137)/Ajustes!$C$4)</f>
        <v>0</v>
      </c>
      <c r="J137" s="13" t="str">
        <f aca="false">IF(OR(E137="",N(E137)=0),"",MAX(0,I137/E137*10))</f>
        <v/>
      </c>
      <c r="K137" s="21" t="str">
        <f aca="false">IF(OR(E137="",N(E137)=0),"",N(F137)/E137)</f>
        <v/>
      </c>
      <c r="L137" s="22" t="str">
        <f aca="false">IF(B137="","",MONTH(B137))</f>
        <v/>
      </c>
    </row>
    <row r="138" customFormat="false" ht="15" hidden="false" customHeight="false" outlineLevel="0" collapsed="false">
      <c r="B138" s="19"/>
      <c r="C138" s="20"/>
      <c r="D138" s="20"/>
      <c r="E138" s="16"/>
      <c r="F138" s="16"/>
      <c r="G138" s="16"/>
      <c r="H138" s="16"/>
      <c r="I138" s="13" t="n">
        <f aca="false">IF(E138="",0,N(F138)-N(G138)/Ajustes!$C$4)</f>
        <v>0</v>
      </c>
      <c r="J138" s="13" t="str">
        <f aca="false">IF(OR(E138="",N(E138)=0),"",MAX(0,I138/E138*10))</f>
        <v/>
      </c>
      <c r="K138" s="21" t="str">
        <f aca="false">IF(OR(E138="",N(E138)=0),"",N(F138)/E138)</f>
        <v/>
      </c>
      <c r="L138" s="22" t="str">
        <f aca="false">IF(B138="","",MONTH(B138))</f>
        <v/>
      </c>
    </row>
    <row r="139" customFormat="false" ht="15" hidden="false" customHeight="false" outlineLevel="0" collapsed="false">
      <c r="B139" s="19"/>
      <c r="C139" s="20"/>
      <c r="D139" s="20"/>
      <c r="E139" s="16"/>
      <c r="F139" s="16"/>
      <c r="G139" s="16"/>
      <c r="H139" s="16"/>
      <c r="I139" s="13" t="n">
        <f aca="false">IF(E139="",0,N(F139)-N(G139)/Ajustes!$C$4)</f>
        <v>0</v>
      </c>
      <c r="J139" s="13" t="str">
        <f aca="false">IF(OR(E139="",N(E139)=0),"",MAX(0,I139/E139*10))</f>
        <v/>
      </c>
      <c r="K139" s="21" t="str">
        <f aca="false">IF(OR(E139="",N(E139)=0),"",N(F139)/E139)</f>
        <v/>
      </c>
      <c r="L139" s="22" t="str">
        <f aca="false">IF(B139="","",MONTH(B139))</f>
        <v/>
      </c>
    </row>
    <row r="140" customFormat="false" ht="15" hidden="false" customHeight="false" outlineLevel="0" collapsed="false">
      <c r="B140" s="19"/>
      <c r="C140" s="20"/>
      <c r="D140" s="20"/>
      <c r="E140" s="16"/>
      <c r="F140" s="16"/>
      <c r="G140" s="16"/>
      <c r="H140" s="16"/>
      <c r="I140" s="13" t="n">
        <f aca="false">IF(E140="",0,N(F140)-N(G140)/Ajustes!$C$4)</f>
        <v>0</v>
      </c>
      <c r="J140" s="13" t="str">
        <f aca="false">IF(OR(E140="",N(E140)=0),"",MAX(0,I140/E140*10))</f>
        <v/>
      </c>
      <c r="K140" s="21" t="str">
        <f aca="false">IF(OR(E140="",N(E140)=0),"",N(F140)/E140)</f>
        <v/>
      </c>
      <c r="L140" s="22" t="str">
        <f aca="false">IF(B140="","",MONTH(B140))</f>
        <v/>
      </c>
    </row>
    <row r="141" customFormat="false" ht="15" hidden="false" customHeight="false" outlineLevel="0" collapsed="false">
      <c r="B141" s="19"/>
      <c r="C141" s="20"/>
      <c r="D141" s="20"/>
      <c r="E141" s="16"/>
      <c r="F141" s="16"/>
      <c r="G141" s="16"/>
      <c r="H141" s="16"/>
      <c r="I141" s="13" t="n">
        <f aca="false">IF(E141="",0,N(F141)-N(G141)/Ajustes!$C$4)</f>
        <v>0</v>
      </c>
      <c r="J141" s="13" t="str">
        <f aca="false">IF(OR(E141="",N(E141)=0),"",MAX(0,I141/E141*10))</f>
        <v/>
      </c>
      <c r="K141" s="21" t="str">
        <f aca="false">IF(OR(E141="",N(E141)=0),"",N(F141)/E141)</f>
        <v/>
      </c>
      <c r="L141" s="22" t="str">
        <f aca="false">IF(B141="","",MONTH(B141))</f>
        <v/>
      </c>
    </row>
    <row r="142" customFormat="false" ht="15" hidden="false" customHeight="false" outlineLevel="0" collapsed="false">
      <c r="B142" s="19"/>
      <c r="C142" s="20"/>
      <c r="D142" s="20"/>
      <c r="E142" s="16"/>
      <c r="F142" s="16"/>
      <c r="G142" s="16"/>
      <c r="H142" s="16"/>
      <c r="I142" s="13" t="n">
        <f aca="false">IF(E142="",0,N(F142)-N(G142)/Ajustes!$C$4)</f>
        <v>0</v>
      </c>
      <c r="J142" s="13" t="str">
        <f aca="false">IF(OR(E142="",N(E142)=0),"",MAX(0,I142/E142*10))</f>
        <v/>
      </c>
      <c r="K142" s="21" t="str">
        <f aca="false">IF(OR(E142="",N(E142)=0),"",N(F142)/E142)</f>
        <v/>
      </c>
      <c r="L142" s="22" t="str">
        <f aca="false">IF(B142="","",MONTH(B142))</f>
        <v/>
      </c>
    </row>
    <row r="143" customFormat="false" ht="15" hidden="false" customHeight="false" outlineLevel="0" collapsed="false">
      <c r="B143" s="19"/>
      <c r="C143" s="20"/>
      <c r="D143" s="20"/>
      <c r="E143" s="16"/>
      <c r="F143" s="16"/>
      <c r="G143" s="16"/>
      <c r="H143" s="16"/>
      <c r="I143" s="13" t="n">
        <f aca="false">IF(E143="",0,N(F143)-N(G143)/Ajustes!$C$4)</f>
        <v>0</v>
      </c>
      <c r="J143" s="13" t="str">
        <f aca="false">IF(OR(E143="",N(E143)=0),"",MAX(0,I143/E143*10))</f>
        <v/>
      </c>
      <c r="K143" s="21" t="str">
        <f aca="false">IF(OR(E143="",N(E143)=0),"",N(F143)/E143)</f>
        <v/>
      </c>
      <c r="L143" s="22" t="str">
        <f aca="false">IF(B143="","",MONTH(B143))</f>
        <v/>
      </c>
    </row>
    <row r="144" customFormat="false" ht="15" hidden="false" customHeight="false" outlineLevel="0" collapsed="false">
      <c r="B144" s="19"/>
      <c r="C144" s="20"/>
      <c r="D144" s="20"/>
      <c r="E144" s="16"/>
      <c r="F144" s="16"/>
      <c r="G144" s="16"/>
      <c r="H144" s="16"/>
      <c r="I144" s="13" t="n">
        <f aca="false">IF(E144="",0,N(F144)-N(G144)/Ajustes!$C$4)</f>
        <v>0</v>
      </c>
      <c r="J144" s="13" t="str">
        <f aca="false">IF(OR(E144="",N(E144)=0),"",MAX(0,I144/E144*10))</f>
        <v/>
      </c>
      <c r="K144" s="21" t="str">
        <f aca="false">IF(OR(E144="",N(E144)=0),"",N(F144)/E144)</f>
        <v/>
      </c>
      <c r="L144" s="22" t="str">
        <f aca="false">IF(B144="","",MONTH(B144))</f>
        <v/>
      </c>
    </row>
    <row r="145" customFormat="false" ht="15" hidden="false" customHeight="false" outlineLevel="0" collapsed="false">
      <c r="B145" s="19"/>
      <c r="C145" s="20"/>
      <c r="D145" s="20"/>
      <c r="E145" s="16"/>
      <c r="F145" s="16"/>
      <c r="G145" s="16"/>
      <c r="H145" s="16"/>
      <c r="I145" s="13" t="n">
        <f aca="false">IF(E145="",0,N(F145)-N(G145)/Ajustes!$C$4)</f>
        <v>0</v>
      </c>
      <c r="J145" s="13" t="str">
        <f aca="false">IF(OR(E145="",N(E145)=0),"",MAX(0,I145/E145*10))</f>
        <v/>
      </c>
      <c r="K145" s="21" t="str">
        <f aca="false">IF(OR(E145="",N(E145)=0),"",N(F145)/E145)</f>
        <v/>
      </c>
      <c r="L145" s="22" t="str">
        <f aca="false">IF(B145="","",MONTH(B145))</f>
        <v/>
      </c>
    </row>
    <row r="146" customFormat="false" ht="15" hidden="false" customHeight="false" outlineLevel="0" collapsed="false">
      <c r="B146" s="19"/>
      <c r="C146" s="20"/>
      <c r="D146" s="20"/>
      <c r="E146" s="16"/>
      <c r="F146" s="16"/>
      <c r="G146" s="16"/>
      <c r="H146" s="16"/>
      <c r="I146" s="13" t="n">
        <f aca="false">IF(E146="",0,N(F146)-N(G146)/Ajustes!$C$4)</f>
        <v>0</v>
      </c>
      <c r="J146" s="13" t="str">
        <f aca="false">IF(OR(E146="",N(E146)=0),"",MAX(0,I146/E146*10))</f>
        <v/>
      </c>
      <c r="K146" s="21" t="str">
        <f aca="false">IF(OR(E146="",N(E146)=0),"",N(F146)/E146)</f>
        <v/>
      </c>
      <c r="L146" s="22" t="str">
        <f aca="false">IF(B146="","",MONTH(B146))</f>
        <v/>
      </c>
    </row>
    <row r="147" customFormat="false" ht="15" hidden="false" customHeight="false" outlineLevel="0" collapsed="false">
      <c r="B147" s="19"/>
      <c r="C147" s="20"/>
      <c r="D147" s="20"/>
      <c r="E147" s="16"/>
      <c r="F147" s="16"/>
      <c r="G147" s="16"/>
      <c r="H147" s="16"/>
      <c r="I147" s="13" t="n">
        <f aca="false">IF(E147="",0,N(F147)-N(G147)/Ajustes!$C$4)</f>
        <v>0</v>
      </c>
      <c r="J147" s="13" t="str">
        <f aca="false">IF(OR(E147="",N(E147)=0),"",MAX(0,I147/E147*10))</f>
        <v/>
      </c>
      <c r="K147" s="21" t="str">
        <f aca="false">IF(OR(E147="",N(E147)=0),"",N(F147)/E147)</f>
        <v/>
      </c>
      <c r="L147" s="22" t="str">
        <f aca="false">IF(B147="","",MONTH(B147))</f>
        <v/>
      </c>
    </row>
    <row r="148" customFormat="false" ht="15" hidden="false" customHeight="false" outlineLevel="0" collapsed="false">
      <c r="B148" s="19"/>
      <c r="C148" s="20"/>
      <c r="D148" s="20"/>
      <c r="E148" s="16"/>
      <c r="F148" s="16"/>
      <c r="G148" s="16"/>
      <c r="H148" s="16"/>
      <c r="I148" s="13" t="n">
        <f aca="false">IF(E148="",0,N(F148)-N(G148)/Ajustes!$C$4)</f>
        <v>0</v>
      </c>
      <c r="J148" s="13" t="str">
        <f aca="false">IF(OR(E148="",N(E148)=0),"",MAX(0,I148/E148*10))</f>
        <v/>
      </c>
      <c r="K148" s="21" t="str">
        <f aca="false">IF(OR(E148="",N(E148)=0),"",N(F148)/E148)</f>
        <v/>
      </c>
      <c r="L148" s="22" t="str">
        <f aca="false">IF(B148="","",MONTH(B148))</f>
        <v/>
      </c>
    </row>
    <row r="149" customFormat="false" ht="15" hidden="false" customHeight="false" outlineLevel="0" collapsed="false">
      <c r="B149" s="19"/>
      <c r="C149" s="20"/>
      <c r="D149" s="20"/>
      <c r="E149" s="16"/>
      <c r="F149" s="16"/>
      <c r="G149" s="16"/>
      <c r="H149" s="16"/>
      <c r="I149" s="13" t="n">
        <f aca="false">IF(E149="",0,N(F149)-N(G149)/Ajustes!$C$4)</f>
        <v>0</v>
      </c>
      <c r="J149" s="13" t="str">
        <f aca="false">IF(OR(E149="",N(E149)=0),"",MAX(0,I149/E149*10))</f>
        <v/>
      </c>
      <c r="K149" s="21" t="str">
        <f aca="false">IF(OR(E149="",N(E149)=0),"",N(F149)/E149)</f>
        <v/>
      </c>
      <c r="L149" s="22" t="str">
        <f aca="false">IF(B149="","",MONTH(B149))</f>
        <v/>
      </c>
    </row>
    <row r="150" customFormat="false" ht="15" hidden="false" customHeight="false" outlineLevel="0" collapsed="false">
      <c r="B150" s="19"/>
      <c r="C150" s="20"/>
      <c r="D150" s="20"/>
      <c r="E150" s="16"/>
      <c r="F150" s="16"/>
      <c r="G150" s="16"/>
      <c r="H150" s="16"/>
      <c r="I150" s="13" t="n">
        <f aca="false">IF(E150="",0,N(F150)-N(G150)/Ajustes!$C$4)</f>
        <v>0</v>
      </c>
      <c r="J150" s="13" t="str">
        <f aca="false">IF(OR(E150="",N(E150)=0),"",MAX(0,I150/E150*10))</f>
        <v/>
      </c>
      <c r="K150" s="21" t="str">
        <f aca="false">IF(OR(E150="",N(E150)=0),"",N(F150)/E150)</f>
        <v/>
      </c>
      <c r="L150" s="22" t="str">
        <f aca="false">IF(B150="","",MONTH(B150))</f>
        <v/>
      </c>
    </row>
    <row r="151" customFormat="false" ht="15" hidden="false" customHeight="false" outlineLevel="0" collapsed="false">
      <c r="B151" s="19"/>
      <c r="C151" s="20"/>
      <c r="D151" s="20"/>
      <c r="E151" s="16"/>
      <c r="F151" s="16"/>
      <c r="G151" s="16"/>
      <c r="H151" s="16"/>
      <c r="I151" s="13" t="n">
        <f aca="false">IF(E151="",0,N(F151)-N(G151)/Ajustes!$C$4)</f>
        <v>0</v>
      </c>
      <c r="J151" s="13" t="str">
        <f aca="false">IF(OR(E151="",N(E151)=0),"",MAX(0,I151/E151*10))</f>
        <v/>
      </c>
      <c r="K151" s="21" t="str">
        <f aca="false">IF(OR(E151="",N(E151)=0),"",N(F151)/E151)</f>
        <v/>
      </c>
      <c r="L151" s="22" t="str">
        <f aca="false">IF(B151="","",MONTH(B151))</f>
        <v/>
      </c>
    </row>
    <row r="152" customFormat="false" ht="15" hidden="false" customHeight="false" outlineLevel="0" collapsed="false">
      <c r="B152" s="19"/>
      <c r="C152" s="20"/>
      <c r="D152" s="20"/>
      <c r="E152" s="16"/>
      <c r="F152" s="16"/>
      <c r="G152" s="16"/>
      <c r="H152" s="16"/>
      <c r="I152" s="13" t="n">
        <f aca="false">IF(E152="",0,N(F152)-N(G152)/Ajustes!$C$4)</f>
        <v>0</v>
      </c>
      <c r="J152" s="13" t="str">
        <f aca="false">IF(OR(E152="",N(E152)=0),"",MAX(0,I152/E152*10))</f>
        <v/>
      </c>
      <c r="K152" s="21" t="str">
        <f aca="false">IF(OR(E152="",N(E152)=0),"",N(F152)/E152)</f>
        <v/>
      </c>
      <c r="L152" s="22" t="str">
        <f aca="false">IF(B152="","",MONTH(B152))</f>
        <v/>
      </c>
    </row>
    <row r="153" customFormat="false" ht="15" hidden="false" customHeight="false" outlineLevel="0" collapsed="false">
      <c r="B153" s="19"/>
      <c r="C153" s="20"/>
      <c r="D153" s="20"/>
      <c r="E153" s="16"/>
      <c r="F153" s="16"/>
      <c r="G153" s="16"/>
      <c r="H153" s="16"/>
      <c r="I153" s="13" t="n">
        <f aca="false">IF(E153="",0,N(F153)-N(G153)/Ajustes!$C$4)</f>
        <v>0</v>
      </c>
      <c r="J153" s="13" t="str">
        <f aca="false">IF(OR(E153="",N(E153)=0),"",MAX(0,I153/E153*10))</f>
        <v/>
      </c>
      <c r="K153" s="21" t="str">
        <f aca="false">IF(OR(E153="",N(E153)=0),"",N(F153)/E153)</f>
        <v/>
      </c>
      <c r="L153" s="22" t="str">
        <f aca="false">IF(B153="","",MONTH(B153))</f>
        <v/>
      </c>
    </row>
    <row r="154" customFormat="false" ht="15" hidden="false" customHeight="false" outlineLevel="0" collapsed="false">
      <c r="B154" s="19"/>
      <c r="C154" s="20"/>
      <c r="D154" s="20"/>
      <c r="E154" s="16"/>
      <c r="F154" s="16"/>
      <c r="G154" s="16"/>
      <c r="H154" s="16"/>
      <c r="I154" s="13" t="n">
        <f aca="false">IF(E154="",0,N(F154)-N(G154)/Ajustes!$C$4)</f>
        <v>0</v>
      </c>
      <c r="J154" s="13" t="str">
        <f aca="false">IF(OR(E154="",N(E154)=0),"",MAX(0,I154/E154*10))</f>
        <v/>
      </c>
      <c r="K154" s="21" t="str">
        <f aca="false">IF(OR(E154="",N(E154)=0),"",N(F154)/E154)</f>
        <v/>
      </c>
      <c r="L154" s="22" t="str">
        <f aca="false">IF(B154="","",MONTH(B154))</f>
        <v/>
      </c>
    </row>
    <row r="155" customFormat="false" ht="15" hidden="false" customHeight="false" outlineLevel="0" collapsed="false">
      <c r="B155" s="19"/>
      <c r="C155" s="20"/>
      <c r="D155" s="20"/>
      <c r="E155" s="16"/>
      <c r="F155" s="16"/>
      <c r="G155" s="16"/>
      <c r="H155" s="16"/>
      <c r="I155" s="13" t="n">
        <f aca="false">IF(E155="",0,N(F155)-N(G155)/Ajustes!$C$4)</f>
        <v>0</v>
      </c>
      <c r="J155" s="13" t="str">
        <f aca="false">IF(OR(E155="",N(E155)=0),"",MAX(0,I155/E155*10))</f>
        <v/>
      </c>
      <c r="K155" s="21" t="str">
        <f aca="false">IF(OR(E155="",N(E155)=0),"",N(F155)/E155)</f>
        <v/>
      </c>
      <c r="L155" s="22" t="str">
        <f aca="false">IF(B155="","",MONTH(B155))</f>
        <v/>
      </c>
    </row>
    <row r="156" customFormat="false" ht="15" hidden="false" customHeight="false" outlineLevel="0" collapsed="false">
      <c r="B156" s="19"/>
      <c r="C156" s="20"/>
      <c r="D156" s="20"/>
      <c r="E156" s="16"/>
      <c r="F156" s="16"/>
      <c r="G156" s="16"/>
      <c r="H156" s="16"/>
      <c r="I156" s="13" t="n">
        <f aca="false">IF(E156="",0,N(F156)-N(G156)/Ajustes!$C$4)</f>
        <v>0</v>
      </c>
      <c r="J156" s="13" t="str">
        <f aca="false">IF(OR(E156="",N(E156)=0),"",MAX(0,I156/E156*10))</f>
        <v/>
      </c>
      <c r="K156" s="21" t="str">
        <f aca="false">IF(OR(E156="",N(E156)=0),"",N(F156)/E156)</f>
        <v/>
      </c>
      <c r="L156" s="22" t="str">
        <f aca="false">IF(B156="","",MONTH(B156))</f>
        <v/>
      </c>
    </row>
    <row r="157" customFormat="false" ht="15" hidden="false" customHeight="false" outlineLevel="0" collapsed="false">
      <c r="B157" s="19"/>
      <c r="C157" s="20"/>
      <c r="D157" s="20"/>
      <c r="E157" s="16"/>
      <c r="F157" s="16"/>
      <c r="G157" s="16"/>
      <c r="H157" s="16"/>
      <c r="I157" s="13" t="n">
        <f aca="false">IF(E157="",0,N(F157)-N(G157)/Ajustes!$C$4)</f>
        <v>0</v>
      </c>
      <c r="J157" s="13" t="str">
        <f aca="false">IF(OR(E157="",N(E157)=0),"",MAX(0,I157/E157*10))</f>
        <v/>
      </c>
      <c r="K157" s="21" t="str">
        <f aca="false">IF(OR(E157="",N(E157)=0),"",N(F157)/E157)</f>
        <v/>
      </c>
      <c r="L157" s="22" t="str">
        <f aca="false">IF(B157="","",MONTH(B157))</f>
        <v/>
      </c>
    </row>
    <row r="158" customFormat="false" ht="15" hidden="false" customHeight="false" outlineLevel="0" collapsed="false">
      <c r="B158" s="19"/>
      <c r="C158" s="20"/>
      <c r="D158" s="20"/>
      <c r="E158" s="16"/>
      <c r="F158" s="16"/>
      <c r="G158" s="16"/>
      <c r="H158" s="16"/>
      <c r="I158" s="13" t="n">
        <f aca="false">IF(E158="",0,N(F158)-N(G158)/Ajustes!$C$4)</f>
        <v>0</v>
      </c>
      <c r="J158" s="13" t="str">
        <f aca="false">IF(OR(E158="",N(E158)=0),"",MAX(0,I158/E158*10))</f>
        <v/>
      </c>
      <c r="K158" s="21" t="str">
        <f aca="false">IF(OR(E158="",N(E158)=0),"",N(F158)/E158)</f>
        <v/>
      </c>
      <c r="L158" s="22" t="str">
        <f aca="false">IF(B158="","",MONTH(B158))</f>
        <v/>
      </c>
    </row>
    <row r="159" customFormat="false" ht="15" hidden="false" customHeight="false" outlineLevel="0" collapsed="false">
      <c r="B159" s="19"/>
      <c r="C159" s="20"/>
      <c r="D159" s="20"/>
      <c r="E159" s="16"/>
      <c r="F159" s="16"/>
      <c r="G159" s="16"/>
      <c r="H159" s="16"/>
      <c r="I159" s="13" t="n">
        <f aca="false">IF(E159="",0,N(F159)-N(G159)/Ajustes!$C$4)</f>
        <v>0</v>
      </c>
      <c r="J159" s="13" t="str">
        <f aca="false">IF(OR(E159="",N(E159)=0),"",MAX(0,I159/E159*10))</f>
        <v/>
      </c>
      <c r="K159" s="21" t="str">
        <f aca="false">IF(OR(E159="",N(E159)=0),"",N(F159)/E159)</f>
        <v/>
      </c>
      <c r="L159" s="22" t="str">
        <f aca="false">IF(B159="","",MONTH(B159))</f>
        <v/>
      </c>
    </row>
    <row r="160" customFormat="false" ht="15" hidden="false" customHeight="false" outlineLevel="0" collapsed="false">
      <c r="B160" s="19"/>
      <c r="C160" s="20"/>
      <c r="D160" s="20"/>
      <c r="E160" s="16"/>
      <c r="F160" s="16"/>
      <c r="G160" s="16"/>
      <c r="H160" s="16"/>
      <c r="I160" s="13" t="n">
        <f aca="false">IF(E160="",0,N(F160)-N(G160)/Ajustes!$C$4)</f>
        <v>0</v>
      </c>
      <c r="J160" s="13" t="str">
        <f aca="false">IF(OR(E160="",N(E160)=0),"",MAX(0,I160/E160*10))</f>
        <v/>
      </c>
      <c r="K160" s="21" t="str">
        <f aca="false">IF(OR(E160="",N(E160)=0),"",N(F160)/E160)</f>
        <v/>
      </c>
      <c r="L160" s="22" t="str">
        <f aca="false">IF(B160="","",MONTH(B160))</f>
        <v/>
      </c>
    </row>
    <row r="161" customFormat="false" ht="15" hidden="false" customHeight="false" outlineLevel="0" collapsed="false">
      <c r="B161" s="19"/>
      <c r="C161" s="20"/>
      <c r="D161" s="20"/>
      <c r="E161" s="16"/>
      <c r="F161" s="16"/>
      <c r="G161" s="16"/>
      <c r="H161" s="16"/>
      <c r="I161" s="13" t="n">
        <f aca="false">IF(E161="",0,N(F161)-N(G161)/Ajustes!$C$4)</f>
        <v>0</v>
      </c>
      <c r="J161" s="13" t="str">
        <f aca="false">IF(OR(E161="",N(E161)=0),"",MAX(0,I161/E161*10))</f>
        <v/>
      </c>
      <c r="K161" s="21" t="str">
        <f aca="false">IF(OR(E161="",N(E161)=0),"",N(F161)/E161)</f>
        <v/>
      </c>
      <c r="L161" s="22" t="str">
        <f aca="false">IF(B161="","",MONTH(B161))</f>
        <v/>
      </c>
    </row>
    <row r="162" customFormat="false" ht="15" hidden="false" customHeight="false" outlineLevel="0" collapsed="false">
      <c r="B162" s="19"/>
      <c r="C162" s="20"/>
      <c r="D162" s="20"/>
      <c r="E162" s="16"/>
      <c r="F162" s="16"/>
      <c r="G162" s="16"/>
      <c r="H162" s="16"/>
      <c r="I162" s="13" t="n">
        <f aca="false">IF(E162="",0,N(F162)-N(G162)/Ajustes!$C$4)</f>
        <v>0</v>
      </c>
      <c r="J162" s="13" t="str">
        <f aca="false">IF(OR(E162="",N(E162)=0),"",MAX(0,I162/E162*10))</f>
        <v/>
      </c>
      <c r="K162" s="21" t="str">
        <f aca="false">IF(OR(E162="",N(E162)=0),"",N(F162)/E162)</f>
        <v/>
      </c>
      <c r="L162" s="22" t="str">
        <f aca="false">IF(B162="","",MONTH(B162))</f>
        <v/>
      </c>
    </row>
    <row r="163" customFormat="false" ht="15" hidden="false" customHeight="false" outlineLevel="0" collapsed="false">
      <c r="B163" s="19"/>
      <c r="C163" s="20"/>
      <c r="D163" s="20"/>
      <c r="E163" s="16"/>
      <c r="F163" s="16"/>
      <c r="G163" s="16"/>
      <c r="H163" s="16"/>
      <c r="I163" s="13" t="n">
        <f aca="false">IF(E163="",0,N(F163)-N(G163)/Ajustes!$C$4)</f>
        <v>0</v>
      </c>
      <c r="J163" s="13" t="str">
        <f aca="false">IF(OR(E163="",N(E163)=0),"",MAX(0,I163/E163*10))</f>
        <v/>
      </c>
      <c r="K163" s="21" t="str">
        <f aca="false">IF(OR(E163="",N(E163)=0),"",N(F163)/E163)</f>
        <v/>
      </c>
      <c r="L163" s="22" t="str">
        <f aca="false">IF(B163="","",MONTH(B163))</f>
        <v/>
      </c>
    </row>
    <row r="164" customFormat="false" ht="15" hidden="false" customHeight="false" outlineLevel="0" collapsed="false">
      <c r="B164" s="19"/>
      <c r="C164" s="20"/>
      <c r="D164" s="20"/>
      <c r="E164" s="16"/>
      <c r="F164" s="16"/>
      <c r="G164" s="16"/>
      <c r="H164" s="16"/>
      <c r="I164" s="13" t="n">
        <f aca="false">IF(E164="",0,N(F164)-N(G164)/Ajustes!$C$4)</f>
        <v>0</v>
      </c>
      <c r="J164" s="13" t="str">
        <f aca="false">IF(OR(E164="",N(E164)=0),"",MAX(0,I164/E164*10))</f>
        <v/>
      </c>
      <c r="K164" s="21" t="str">
        <f aca="false">IF(OR(E164="",N(E164)=0),"",N(F164)/E164)</f>
        <v/>
      </c>
      <c r="L164" s="22" t="str">
        <f aca="false">IF(B164="","",MONTH(B164))</f>
        <v/>
      </c>
    </row>
    <row r="165" customFormat="false" ht="15" hidden="false" customHeight="false" outlineLevel="0" collapsed="false">
      <c r="B165" s="19"/>
      <c r="C165" s="20"/>
      <c r="D165" s="20"/>
      <c r="E165" s="16"/>
      <c r="F165" s="16"/>
      <c r="G165" s="16"/>
      <c r="H165" s="16"/>
      <c r="I165" s="13" t="n">
        <f aca="false">IF(E165="",0,N(F165)-N(G165)/Ajustes!$C$4)</f>
        <v>0</v>
      </c>
      <c r="J165" s="13" t="str">
        <f aca="false">IF(OR(E165="",N(E165)=0),"",MAX(0,I165/E165*10))</f>
        <v/>
      </c>
      <c r="K165" s="21" t="str">
        <f aca="false">IF(OR(E165="",N(E165)=0),"",N(F165)/E165)</f>
        <v/>
      </c>
      <c r="L165" s="22" t="str">
        <f aca="false">IF(B165="","",MONTH(B165))</f>
        <v/>
      </c>
    </row>
    <row r="166" customFormat="false" ht="15" hidden="false" customHeight="false" outlineLevel="0" collapsed="false">
      <c r="B166" s="19"/>
      <c r="C166" s="20"/>
      <c r="D166" s="20"/>
      <c r="E166" s="16"/>
      <c r="F166" s="16"/>
      <c r="G166" s="16"/>
      <c r="H166" s="16"/>
      <c r="I166" s="13" t="n">
        <f aca="false">IF(E166="",0,N(F166)-N(G166)/Ajustes!$C$4)</f>
        <v>0</v>
      </c>
      <c r="J166" s="13" t="str">
        <f aca="false">IF(OR(E166="",N(E166)=0),"",MAX(0,I166/E166*10))</f>
        <v/>
      </c>
      <c r="K166" s="21" t="str">
        <f aca="false">IF(OR(E166="",N(E166)=0),"",N(F166)/E166)</f>
        <v/>
      </c>
      <c r="L166" s="22" t="str">
        <f aca="false">IF(B166="","",MONTH(B166))</f>
        <v/>
      </c>
    </row>
    <row r="167" customFormat="false" ht="15" hidden="false" customHeight="false" outlineLevel="0" collapsed="false">
      <c r="B167" s="19"/>
      <c r="C167" s="20"/>
      <c r="D167" s="20"/>
      <c r="E167" s="16"/>
      <c r="F167" s="16"/>
      <c r="G167" s="16"/>
      <c r="H167" s="16"/>
      <c r="I167" s="13" t="n">
        <f aca="false">IF(E167="",0,N(F167)-N(G167)/Ajustes!$C$4)</f>
        <v>0</v>
      </c>
      <c r="J167" s="13" t="str">
        <f aca="false">IF(OR(E167="",N(E167)=0),"",MAX(0,I167/E167*10))</f>
        <v/>
      </c>
      <c r="K167" s="21" t="str">
        <f aca="false">IF(OR(E167="",N(E167)=0),"",N(F167)/E167)</f>
        <v/>
      </c>
      <c r="L167" s="22" t="str">
        <f aca="false">IF(B167="","",MONTH(B167))</f>
        <v/>
      </c>
    </row>
    <row r="168" customFormat="false" ht="15" hidden="false" customHeight="false" outlineLevel="0" collapsed="false">
      <c r="B168" s="19"/>
      <c r="C168" s="20"/>
      <c r="D168" s="20"/>
      <c r="E168" s="16"/>
      <c r="F168" s="16"/>
      <c r="G168" s="16"/>
      <c r="H168" s="16"/>
      <c r="I168" s="13" t="n">
        <f aca="false">IF(E168="",0,N(F168)-N(G168)/Ajustes!$C$4)</f>
        <v>0</v>
      </c>
      <c r="J168" s="13" t="str">
        <f aca="false">IF(OR(E168="",N(E168)=0),"",MAX(0,I168/E168*10))</f>
        <v/>
      </c>
      <c r="K168" s="21" t="str">
        <f aca="false">IF(OR(E168="",N(E168)=0),"",N(F168)/E168)</f>
        <v/>
      </c>
      <c r="L168" s="22" t="str">
        <f aca="false">IF(B168="","",MONTH(B168))</f>
        <v/>
      </c>
    </row>
    <row r="169" customFormat="false" ht="15" hidden="false" customHeight="false" outlineLevel="0" collapsed="false">
      <c r="B169" s="19"/>
      <c r="C169" s="20"/>
      <c r="D169" s="20"/>
      <c r="E169" s="16"/>
      <c r="F169" s="16"/>
      <c r="G169" s="16"/>
      <c r="H169" s="16"/>
      <c r="I169" s="13" t="n">
        <f aca="false">IF(E169="",0,N(F169)-N(G169)/Ajustes!$C$4)</f>
        <v>0</v>
      </c>
      <c r="J169" s="13" t="str">
        <f aca="false">IF(OR(E169="",N(E169)=0),"",MAX(0,I169/E169*10))</f>
        <v/>
      </c>
      <c r="K169" s="21" t="str">
        <f aca="false">IF(OR(E169="",N(E169)=0),"",N(F169)/E169)</f>
        <v/>
      </c>
      <c r="L169" s="22" t="str">
        <f aca="false">IF(B169="","",MONTH(B169))</f>
        <v/>
      </c>
    </row>
    <row r="170" customFormat="false" ht="15" hidden="false" customHeight="false" outlineLevel="0" collapsed="false">
      <c r="B170" s="19"/>
      <c r="C170" s="20"/>
      <c r="D170" s="20"/>
      <c r="E170" s="16"/>
      <c r="F170" s="16"/>
      <c r="G170" s="16"/>
      <c r="H170" s="16"/>
      <c r="I170" s="13" t="n">
        <f aca="false">IF(E170="",0,N(F170)-N(G170)/Ajustes!$C$4)</f>
        <v>0</v>
      </c>
      <c r="J170" s="13" t="str">
        <f aca="false">IF(OR(E170="",N(E170)=0),"",MAX(0,I170/E170*10))</f>
        <v/>
      </c>
      <c r="K170" s="21" t="str">
        <f aca="false">IF(OR(E170="",N(E170)=0),"",N(F170)/E170)</f>
        <v/>
      </c>
      <c r="L170" s="22" t="str">
        <f aca="false">IF(B170="","",MONTH(B170))</f>
        <v/>
      </c>
    </row>
    <row r="171" customFormat="false" ht="15" hidden="false" customHeight="false" outlineLevel="0" collapsed="false">
      <c r="B171" s="19"/>
      <c r="C171" s="20"/>
      <c r="D171" s="20"/>
      <c r="E171" s="16"/>
      <c r="F171" s="16"/>
      <c r="G171" s="16"/>
      <c r="H171" s="16"/>
      <c r="I171" s="13" t="n">
        <f aca="false">IF(E171="",0,N(F171)-N(G171)/Ajustes!$C$4)</f>
        <v>0</v>
      </c>
      <c r="J171" s="13" t="str">
        <f aca="false">IF(OR(E171="",N(E171)=0),"",MAX(0,I171/E171*10))</f>
        <v/>
      </c>
      <c r="K171" s="21" t="str">
        <f aca="false">IF(OR(E171="",N(E171)=0),"",N(F171)/E171)</f>
        <v/>
      </c>
      <c r="L171" s="22" t="str">
        <f aca="false">IF(B171="","",MONTH(B171))</f>
        <v/>
      </c>
    </row>
    <row r="172" customFormat="false" ht="15" hidden="false" customHeight="false" outlineLevel="0" collapsed="false">
      <c r="B172" s="19"/>
      <c r="C172" s="20"/>
      <c r="D172" s="20"/>
      <c r="E172" s="16"/>
      <c r="F172" s="16"/>
      <c r="G172" s="16"/>
      <c r="H172" s="16"/>
      <c r="I172" s="13" t="n">
        <f aca="false">IF(E172="",0,N(F172)-N(G172)/Ajustes!$C$4)</f>
        <v>0</v>
      </c>
      <c r="J172" s="13" t="str">
        <f aca="false">IF(OR(E172="",N(E172)=0),"",MAX(0,I172/E172*10))</f>
        <v/>
      </c>
      <c r="K172" s="21" t="str">
        <f aca="false">IF(OR(E172="",N(E172)=0),"",N(F172)/E172)</f>
        <v/>
      </c>
      <c r="L172" s="22" t="str">
        <f aca="false">IF(B172="","",MONTH(B172))</f>
        <v/>
      </c>
    </row>
    <row r="173" customFormat="false" ht="15" hidden="false" customHeight="false" outlineLevel="0" collapsed="false">
      <c r="B173" s="19"/>
      <c r="C173" s="20"/>
      <c r="D173" s="20"/>
      <c r="E173" s="16"/>
      <c r="F173" s="16"/>
      <c r="G173" s="16"/>
      <c r="H173" s="16"/>
      <c r="I173" s="13" t="n">
        <f aca="false">IF(E173="",0,N(F173)-N(G173)/Ajustes!$C$4)</f>
        <v>0</v>
      </c>
      <c r="J173" s="13" t="str">
        <f aca="false">IF(OR(E173="",N(E173)=0),"",MAX(0,I173/E173*10))</f>
        <v/>
      </c>
      <c r="K173" s="21" t="str">
        <f aca="false">IF(OR(E173="",N(E173)=0),"",N(F173)/E173)</f>
        <v/>
      </c>
      <c r="L173" s="22" t="str">
        <f aca="false">IF(B173="","",MONTH(B173))</f>
        <v/>
      </c>
    </row>
    <row r="174" customFormat="false" ht="15" hidden="false" customHeight="false" outlineLevel="0" collapsed="false">
      <c r="B174" s="19"/>
      <c r="C174" s="20"/>
      <c r="D174" s="20"/>
      <c r="E174" s="16"/>
      <c r="F174" s="16"/>
      <c r="G174" s="16"/>
      <c r="H174" s="16"/>
      <c r="I174" s="13" t="n">
        <f aca="false">IF(E174="",0,N(F174)-N(G174)/Ajustes!$C$4)</f>
        <v>0</v>
      </c>
      <c r="J174" s="13" t="str">
        <f aca="false">IF(OR(E174="",N(E174)=0),"",MAX(0,I174/E174*10))</f>
        <v/>
      </c>
      <c r="K174" s="21" t="str">
        <f aca="false">IF(OR(E174="",N(E174)=0),"",N(F174)/E174)</f>
        <v/>
      </c>
      <c r="L174" s="22" t="str">
        <f aca="false">IF(B174="","",MONTH(B174))</f>
        <v/>
      </c>
    </row>
    <row r="175" customFormat="false" ht="15" hidden="false" customHeight="false" outlineLevel="0" collapsed="false">
      <c r="B175" s="19"/>
      <c r="C175" s="20"/>
      <c r="D175" s="20"/>
      <c r="E175" s="16"/>
      <c r="F175" s="16"/>
      <c r="G175" s="16"/>
      <c r="H175" s="16"/>
      <c r="I175" s="13" t="n">
        <f aca="false">IF(E175="",0,N(F175)-N(G175)/Ajustes!$C$4)</f>
        <v>0</v>
      </c>
      <c r="J175" s="13" t="str">
        <f aca="false">IF(OR(E175="",N(E175)=0),"",MAX(0,I175/E175*10))</f>
        <v/>
      </c>
      <c r="K175" s="21" t="str">
        <f aca="false">IF(OR(E175="",N(E175)=0),"",N(F175)/E175)</f>
        <v/>
      </c>
      <c r="L175" s="22" t="str">
        <f aca="false">IF(B175="","",MONTH(B175))</f>
        <v/>
      </c>
    </row>
    <row r="176" customFormat="false" ht="15" hidden="false" customHeight="false" outlineLevel="0" collapsed="false">
      <c r="B176" s="19"/>
      <c r="C176" s="20"/>
      <c r="D176" s="20"/>
      <c r="E176" s="16"/>
      <c r="F176" s="16"/>
      <c r="G176" s="16"/>
      <c r="H176" s="16"/>
      <c r="I176" s="13" t="n">
        <f aca="false">IF(E176="",0,N(F176)-N(G176)/Ajustes!$C$4)</f>
        <v>0</v>
      </c>
      <c r="J176" s="13" t="str">
        <f aca="false">IF(OR(E176="",N(E176)=0),"",MAX(0,I176/E176*10))</f>
        <v/>
      </c>
      <c r="K176" s="21" t="str">
        <f aca="false">IF(OR(E176="",N(E176)=0),"",N(F176)/E176)</f>
        <v/>
      </c>
      <c r="L176" s="22" t="str">
        <f aca="false">IF(B176="","",MONTH(B176))</f>
        <v/>
      </c>
    </row>
    <row r="177" customFormat="false" ht="15" hidden="false" customHeight="false" outlineLevel="0" collapsed="false">
      <c r="B177" s="19"/>
      <c r="C177" s="20"/>
      <c r="D177" s="20"/>
      <c r="E177" s="16"/>
      <c r="F177" s="16"/>
      <c r="G177" s="16"/>
      <c r="H177" s="16"/>
      <c r="I177" s="13" t="n">
        <f aca="false">IF(E177="",0,N(F177)-N(G177)/Ajustes!$C$4)</f>
        <v>0</v>
      </c>
      <c r="J177" s="13" t="str">
        <f aca="false">IF(OR(E177="",N(E177)=0),"",MAX(0,I177/E177*10))</f>
        <v/>
      </c>
      <c r="K177" s="21" t="str">
        <f aca="false">IF(OR(E177="",N(E177)=0),"",N(F177)/E177)</f>
        <v/>
      </c>
      <c r="L177" s="22" t="str">
        <f aca="false">IF(B177="","",MONTH(B177))</f>
        <v/>
      </c>
    </row>
    <row r="178" customFormat="false" ht="15" hidden="false" customHeight="false" outlineLevel="0" collapsed="false">
      <c r="B178" s="19"/>
      <c r="C178" s="20"/>
      <c r="D178" s="20"/>
      <c r="E178" s="16"/>
      <c r="F178" s="16"/>
      <c r="G178" s="16"/>
      <c r="H178" s="16"/>
      <c r="I178" s="13" t="n">
        <f aca="false">IF(E178="",0,N(F178)-N(G178)/Ajustes!$C$4)</f>
        <v>0</v>
      </c>
      <c r="J178" s="13" t="str">
        <f aca="false">IF(OR(E178="",N(E178)=0),"",MAX(0,I178/E178*10))</f>
        <v/>
      </c>
      <c r="K178" s="21" t="str">
        <f aca="false">IF(OR(E178="",N(E178)=0),"",N(F178)/E178)</f>
        <v/>
      </c>
      <c r="L178" s="22" t="str">
        <f aca="false">IF(B178="","",MONTH(B178))</f>
        <v/>
      </c>
    </row>
    <row r="179" customFormat="false" ht="15" hidden="false" customHeight="false" outlineLevel="0" collapsed="false">
      <c r="B179" s="19"/>
      <c r="C179" s="20"/>
      <c r="D179" s="20"/>
      <c r="E179" s="16"/>
      <c r="F179" s="16"/>
      <c r="G179" s="16"/>
      <c r="H179" s="16"/>
      <c r="I179" s="13" t="n">
        <f aca="false">IF(E179="",0,N(F179)-N(G179)/Ajustes!$C$4)</f>
        <v>0</v>
      </c>
      <c r="J179" s="13" t="str">
        <f aca="false">IF(OR(E179="",N(E179)=0),"",MAX(0,I179/E179*10))</f>
        <v/>
      </c>
      <c r="K179" s="21" t="str">
        <f aca="false">IF(OR(E179="",N(E179)=0),"",N(F179)/E179)</f>
        <v/>
      </c>
      <c r="L179" s="22" t="str">
        <f aca="false">IF(B179="","",MONTH(B179))</f>
        <v/>
      </c>
    </row>
    <row r="180" customFormat="false" ht="15" hidden="false" customHeight="false" outlineLevel="0" collapsed="false">
      <c r="B180" s="19"/>
      <c r="C180" s="20"/>
      <c r="D180" s="20"/>
      <c r="E180" s="16"/>
      <c r="F180" s="16"/>
      <c r="G180" s="16"/>
      <c r="H180" s="16"/>
      <c r="I180" s="13" t="n">
        <f aca="false">IF(E180="",0,N(F180)-N(G180)/Ajustes!$C$4)</f>
        <v>0</v>
      </c>
      <c r="J180" s="13" t="str">
        <f aca="false">IF(OR(E180="",N(E180)=0),"",MAX(0,I180/E180*10))</f>
        <v/>
      </c>
      <c r="K180" s="21" t="str">
        <f aca="false">IF(OR(E180="",N(E180)=0),"",N(F180)/E180)</f>
        <v/>
      </c>
      <c r="L180" s="22" t="str">
        <f aca="false">IF(B180="","",MONTH(B180))</f>
        <v/>
      </c>
    </row>
    <row r="181" customFormat="false" ht="15" hidden="false" customHeight="false" outlineLevel="0" collapsed="false">
      <c r="B181" s="19"/>
      <c r="C181" s="20"/>
      <c r="D181" s="20"/>
      <c r="E181" s="16"/>
      <c r="F181" s="16"/>
      <c r="G181" s="16"/>
      <c r="H181" s="16"/>
      <c r="I181" s="13" t="n">
        <f aca="false">IF(E181="",0,N(F181)-N(G181)/Ajustes!$C$4)</f>
        <v>0</v>
      </c>
      <c r="J181" s="13" t="str">
        <f aca="false">IF(OR(E181="",N(E181)=0),"",MAX(0,I181/E181*10))</f>
        <v/>
      </c>
      <c r="K181" s="21" t="str">
        <f aca="false">IF(OR(E181="",N(E181)=0),"",N(F181)/E181)</f>
        <v/>
      </c>
      <c r="L181" s="22" t="str">
        <f aca="false">IF(B181="","",MONTH(B181))</f>
        <v/>
      </c>
    </row>
    <row r="182" customFormat="false" ht="15" hidden="false" customHeight="false" outlineLevel="0" collapsed="false">
      <c r="B182" s="19"/>
      <c r="C182" s="20"/>
      <c r="D182" s="20"/>
      <c r="E182" s="16"/>
      <c r="F182" s="16"/>
      <c r="G182" s="16"/>
      <c r="H182" s="16"/>
      <c r="I182" s="13" t="n">
        <f aca="false">IF(E182="",0,N(F182)-N(G182)/Ajustes!$C$4)</f>
        <v>0</v>
      </c>
      <c r="J182" s="13" t="str">
        <f aca="false">IF(OR(E182="",N(E182)=0),"",MAX(0,I182/E182*10))</f>
        <v/>
      </c>
      <c r="K182" s="21" t="str">
        <f aca="false">IF(OR(E182="",N(E182)=0),"",N(F182)/E182)</f>
        <v/>
      </c>
      <c r="L182" s="22" t="str">
        <f aca="false">IF(B182="","",MONTH(B182))</f>
        <v/>
      </c>
    </row>
    <row r="183" customFormat="false" ht="15" hidden="false" customHeight="false" outlineLevel="0" collapsed="false">
      <c r="B183" s="19"/>
      <c r="C183" s="20"/>
      <c r="D183" s="20"/>
      <c r="E183" s="16"/>
      <c r="F183" s="16"/>
      <c r="G183" s="16"/>
      <c r="H183" s="16"/>
      <c r="I183" s="13" t="n">
        <f aca="false">IF(E183="",0,N(F183)-N(G183)/Ajustes!$C$4)</f>
        <v>0</v>
      </c>
      <c r="J183" s="13" t="str">
        <f aca="false">IF(OR(E183="",N(E183)=0),"",MAX(0,I183/E183*10))</f>
        <v/>
      </c>
      <c r="K183" s="21" t="str">
        <f aca="false">IF(OR(E183="",N(E183)=0),"",N(F183)/E183)</f>
        <v/>
      </c>
      <c r="L183" s="22" t="str">
        <f aca="false">IF(B183="","",MONTH(B183))</f>
        <v/>
      </c>
    </row>
    <row r="184" customFormat="false" ht="15" hidden="false" customHeight="false" outlineLevel="0" collapsed="false">
      <c r="B184" s="19"/>
      <c r="C184" s="20"/>
      <c r="D184" s="20"/>
      <c r="E184" s="16"/>
      <c r="F184" s="16"/>
      <c r="G184" s="16"/>
      <c r="H184" s="16"/>
      <c r="I184" s="13" t="n">
        <f aca="false">IF(E184="",0,N(F184)-N(G184)/Ajustes!$C$4)</f>
        <v>0</v>
      </c>
      <c r="J184" s="13" t="str">
        <f aca="false">IF(OR(E184="",N(E184)=0),"",MAX(0,I184/E184*10))</f>
        <v/>
      </c>
      <c r="K184" s="21" t="str">
        <f aca="false">IF(OR(E184="",N(E184)=0),"",N(F184)/E184)</f>
        <v/>
      </c>
      <c r="L184" s="22" t="str">
        <f aca="false">IF(B184="","",MONTH(B184))</f>
        <v/>
      </c>
    </row>
    <row r="185" customFormat="false" ht="15" hidden="false" customHeight="false" outlineLevel="0" collapsed="false">
      <c r="B185" s="19"/>
      <c r="C185" s="20"/>
      <c r="D185" s="20"/>
      <c r="E185" s="16"/>
      <c r="F185" s="16"/>
      <c r="G185" s="16"/>
      <c r="H185" s="16"/>
      <c r="I185" s="13" t="n">
        <f aca="false">IF(E185="",0,N(F185)-N(G185)/Ajustes!$C$4)</f>
        <v>0</v>
      </c>
      <c r="J185" s="13" t="str">
        <f aca="false">IF(OR(E185="",N(E185)=0),"",MAX(0,I185/E185*10))</f>
        <v/>
      </c>
      <c r="K185" s="21" t="str">
        <f aca="false">IF(OR(E185="",N(E185)=0),"",N(F185)/E185)</f>
        <v/>
      </c>
      <c r="L185" s="22" t="str">
        <f aca="false">IF(B185="","",MONTH(B185))</f>
        <v/>
      </c>
    </row>
    <row r="186" customFormat="false" ht="15" hidden="false" customHeight="false" outlineLevel="0" collapsed="false">
      <c r="B186" s="19"/>
      <c r="C186" s="20"/>
      <c r="D186" s="20"/>
      <c r="E186" s="16"/>
      <c r="F186" s="16"/>
      <c r="G186" s="16"/>
      <c r="H186" s="16"/>
      <c r="I186" s="13" t="n">
        <f aca="false">IF(E186="",0,N(F186)-N(G186)/Ajustes!$C$4)</f>
        <v>0</v>
      </c>
      <c r="J186" s="13" t="str">
        <f aca="false">IF(OR(E186="",N(E186)=0),"",MAX(0,I186/E186*10))</f>
        <v/>
      </c>
      <c r="K186" s="21" t="str">
        <f aca="false">IF(OR(E186="",N(E186)=0),"",N(F186)/E186)</f>
        <v/>
      </c>
      <c r="L186" s="22" t="str">
        <f aca="false">IF(B186="","",MONTH(B186))</f>
        <v/>
      </c>
    </row>
    <row r="187" customFormat="false" ht="15" hidden="false" customHeight="false" outlineLevel="0" collapsed="false">
      <c r="B187" s="19"/>
      <c r="C187" s="20"/>
      <c r="D187" s="20"/>
      <c r="E187" s="16"/>
      <c r="F187" s="16"/>
      <c r="G187" s="16"/>
      <c r="H187" s="16"/>
      <c r="I187" s="13" t="n">
        <f aca="false">IF(E187="",0,N(F187)-N(G187)/Ajustes!$C$4)</f>
        <v>0</v>
      </c>
      <c r="J187" s="13" t="str">
        <f aca="false">IF(OR(E187="",N(E187)=0),"",MAX(0,I187/E187*10))</f>
        <v/>
      </c>
      <c r="K187" s="21" t="str">
        <f aca="false">IF(OR(E187="",N(E187)=0),"",N(F187)/E187)</f>
        <v/>
      </c>
      <c r="L187" s="22" t="str">
        <f aca="false">IF(B187="","",MONTH(B187))</f>
        <v/>
      </c>
    </row>
    <row r="188" customFormat="false" ht="15" hidden="false" customHeight="false" outlineLevel="0" collapsed="false">
      <c r="B188" s="19"/>
      <c r="C188" s="20"/>
      <c r="D188" s="20"/>
      <c r="E188" s="16"/>
      <c r="F188" s="16"/>
      <c r="G188" s="16"/>
      <c r="H188" s="16"/>
      <c r="I188" s="13" t="n">
        <f aca="false">IF(E188="",0,N(F188)-N(G188)/Ajustes!$C$4)</f>
        <v>0</v>
      </c>
      <c r="J188" s="13" t="str">
        <f aca="false">IF(OR(E188="",N(E188)=0),"",MAX(0,I188/E188*10))</f>
        <v/>
      </c>
      <c r="K188" s="21" t="str">
        <f aca="false">IF(OR(E188="",N(E188)=0),"",N(F188)/E188)</f>
        <v/>
      </c>
      <c r="L188" s="22" t="str">
        <f aca="false">IF(B188="","",MONTH(B188))</f>
        <v/>
      </c>
    </row>
    <row r="189" customFormat="false" ht="15" hidden="false" customHeight="false" outlineLevel="0" collapsed="false">
      <c r="B189" s="19"/>
      <c r="C189" s="20"/>
      <c r="D189" s="20"/>
      <c r="E189" s="16"/>
      <c r="F189" s="16"/>
      <c r="G189" s="16"/>
      <c r="H189" s="16"/>
      <c r="I189" s="13" t="n">
        <f aca="false">IF(E189="",0,N(F189)-N(G189)/Ajustes!$C$4)</f>
        <v>0</v>
      </c>
      <c r="J189" s="13" t="str">
        <f aca="false">IF(OR(E189="",N(E189)=0),"",MAX(0,I189/E189*10))</f>
        <v/>
      </c>
      <c r="K189" s="21" t="str">
        <f aca="false">IF(OR(E189="",N(E189)=0),"",N(F189)/E189)</f>
        <v/>
      </c>
      <c r="L189" s="22" t="str">
        <f aca="false">IF(B189="","",MONTH(B189))</f>
        <v/>
      </c>
    </row>
    <row r="190" customFormat="false" ht="15" hidden="false" customHeight="false" outlineLevel="0" collapsed="false">
      <c r="B190" s="19"/>
      <c r="C190" s="20"/>
      <c r="D190" s="20"/>
      <c r="E190" s="16"/>
      <c r="F190" s="16"/>
      <c r="G190" s="16"/>
      <c r="H190" s="16"/>
      <c r="I190" s="13" t="n">
        <f aca="false">IF(E190="",0,N(F190)-N(G190)/Ajustes!$C$4)</f>
        <v>0</v>
      </c>
      <c r="J190" s="13" t="str">
        <f aca="false">IF(OR(E190="",N(E190)=0),"",MAX(0,I190/E190*10))</f>
        <v/>
      </c>
      <c r="K190" s="21" t="str">
        <f aca="false">IF(OR(E190="",N(E190)=0),"",N(F190)/E190)</f>
        <v/>
      </c>
      <c r="L190" s="22" t="str">
        <f aca="false">IF(B190="","",MONTH(B190))</f>
        <v/>
      </c>
    </row>
    <row r="191" customFormat="false" ht="15" hidden="false" customHeight="false" outlineLevel="0" collapsed="false">
      <c r="B191" s="19"/>
      <c r="C191" s="20"/>
      <c r="D191" s="20"/>
      <c r="E191" s="16"/>
      <c r="F191" s="16"/>
      <c r="G191" s="16"/>
      <c r="H191" s="16"/>
      <c r="I191" s="13" t="n">
        <f aca="false">IF(E191="",0,N(F191)-N(G191)/Ajustes!$C$4)</f>
        <v>0</v>
      </c>
      <c r="J191" s="13" t="str">
        <f aca="false">IF(OR(E191="",N(E191)=0),"",MAX(0,I191/E191*10))</f>
        <v/>
      </c>
      <c r="K191" s="21" t="str">
        <f aca="false">IF(OR(E191="",N(E191)=0),"",N(F191)/E191)</f>
        <v/>
      </c>
      <c r="L191" s="22" t="str">
        <f aca="false">IF(B191="","",MONTH(B191))</f>
        <v/>
      </c>
    </row>
    <row r="192" customFormat="false" ht="15" hidden="false" customHeight="false" outlineLevel="0" collapsed="false">
      <c r="B192" s="19"/>
      <c r="C192" s="20"/>
      <c r="D192" s="20"/>
      <c r="E192" s="16"/>
      <c r="F192" s="16"/>
      <c r="G192" s="16"/>
      <c r="H192" s="16"/>
      <c r="I192" s="13" t="n">
        <f aca="false">IF(E192="",0,N(F192)-N(G192)/Ajustes!$C$4)</f>
        <v>0</v>
      </c>
      <c r="J192" s="13" t="str">
        <f aca="false">IF(OR(E192="",N(E192)=0),"",MAX(0,I192/E192*10))</f>
        <v/>
      </c>
      <c r="K192" s="21" t="str">
        <f aca="false">IF(OR(E192="",N(E192)=0),"",N(F192)/E192)</f>
        <v/>
      </c>
      <c r="L192" s="22" t="str">
        <f aca="false">IF(B192="","",MONTH(B192))</f>
        <v/>
      </c>
    </row>
    <row r="193" customFormat="false" ht="15" hidden="false" customHeight="false" outlineLevel="0" collapsed="false">
      <c r="B193" s="19"/>
      <c r="C193" s="20"/>
      <c r="D193" s="20"/>
      <c r="E193" s="16"/>
      <c r="F193" s="16"/>
      <c r="G193" s="16"/>
      <c r="H193" s="16"/>
      <c r="I193" s="13" t="n">
        <f aca="false">IF(E193="",0,N(F193)-N(G193)/Ajustes!$C$4)</f>
        <v>0</v>
      </c>
      <c r="J193" s="13" t="str">
        <f aca="false">IF(OR(E193="",N(E193)=0),"",MAX(0,I193/E193*10))</f>
        <v/>
      </c>
      <c r="K193" s="21" t="str">
        <f aca="false">IF(OR(E193="",N(E193)=0),"",N(F193)/E193)</f>
        <v/>
      </c>
      <c r="L193" s="22" t="str">
        <f aca="false">IF(B193="","",MONTH(B193))</f>
        <v/>
      </c>
    </row>
    <row r="194" customFormat="false" ht="15" hidden="false" customHeight="false" outlineLevel="0" collapsed="false">
      <c r="B194" s="19"/>
      <c r="C194" s="20"/>
      <c r="D194" s="20"/>
      <c r="E194" s="16"/>
      <c r="F194" s="16"/>
      <c r="G194" s="16"/>
      <c r="H194" s="16"/>
      <c r="I194" s="13" t="n">
        <f aca="false">IF(E194="",0,N(F194)-N(G194)/Ajustes!$C$4)</f>
        <v>0</v>
      </c>
      <c r="J194" s="13" t="str">
        <f aca="false">IF(OR(E194="",N(E194)=0),"",MAX(0,I194/E194*10))</f>
        <v/>
      </c>
      <c r="K194" s="21" t="str">
        <f aca="false">IF(OR(E194="",N(E194)=0),"",N(F194)/E194)</f>
        <v/>
      </c>
      <c r="L194" s="22" t="str">
        <f aca="false">IF(B194="","",MONTH(B194))</f>
        <v/>
      </c>
    </row>
    <row r="195" customFormat="false" ht="15" hidden="false" customHeight="false" outlineLevel="0" collapsed="false">
      <c r="B195" s="19"/>
      <c r="C195" s="20"/>
      <c r="D195" s="20"/>
      <c r="E195" s="16"/>
      <c r="F195" s="16"/>
      <c r="G195" s="16"/>
      <c r="H195" s="16"/>
      <c r="I195" s="13" t="n">
        <f aca="false">IF(E195="",0,N(F195)-N(G195)/Ajustes!$C$4)</f>
        <v>0</v>
      </c>
      <c r="J195" s="13" t="str">
        <f aca="false">IF(OR(E195="",N(E195)=0),"",MAX(0,I195/E195*10))</f>
        <v/>
      </c>
      <c r="K195" s="21" t="str">
        <f aca="false">IF(OR(E195="",N(E195)=0),"",N(F195)/E195)</f>
        <v/>
      </c>
      <c r="L195" s="22" t="str">
        <f aca="false">IF(B195="","",MONTH(B195))</f>
        <v/>
      </c>
    </row>
    <row r="196" customFormat="false" ht="15" hidden="false" customHeight="false" outlineLevel="0" collapsed="false">
      <c r="B196" s="19"/>
      <c r="C196" s="20"/>
      <c r="D196" s="20"/>
      <c r="E196" s="16"/>
      <c r="F196" s="16"/>
      <c r="G196" s="16"/>
      <c r="H196" s="16"/>
      <c r="I196" s="13" t="n">
        <f aca="false">IF(E196="",0,N(F196)-N(G196)/Ajustes!$C$4)</f>
        <v>0</v>
      </c>
      <c r="J196" s="13" t="str">
        <f aca="false">IF(OR(E196="",N(E196)=0),"",MAX(0,I196/E196*10))</f>
        <v/>
      </c>
      <c r="K196" s="21" t="str">
        <f aca="false">IF(OR(E196="",N(E196)=0),"",N(F196)/E196)</f>
        <v/>
      </c>
      <c r="L196" s="22" t="str">
        <f aca="false">IF(B196="","",MONTH(B196))</f>
        <v/>
      </c>
    </row>
    <row r="197" customFormat="false" ht="15" hidden="false" customHeight="false" outlineLevel="0" collapsed="false">
      <c r="B197" s="19"/>
      <c r="C197" s="20"/>
      <c r="D197" s="20"/>
      <c r="E197" s="16"/>
      <c r="F197" s="16"/>
      <c r="G197" s="16"/>
      <c r="H197" s="16"/>
      <c r="I197" s="13" t="n">
        <f aca="false">IF(E197="",0,N(F197)-N(G197)/Ajustes!$C$4)</f>
        <v>0</v>
      </c>
      <c r="J197" s="13" t="str">
        <f aca="false">IF(OR(E197="",N(E197)=0),"",MAX(0,I197/E197*10))</f>
        <v/>
      </c>
      <c r="K197" s="21" t="str">
        <f aca="false">IF(OR(E197="",N(E197)=0),"",N(F197)/E197)</f>
        <v/>
      </c>
      <c r="L197" s="22" t="str">
        <f aca="false">IF(B197="","",MONTH(B197))</f>
        <v/>
      </c>
    </row>
    <row r="198" customFormat="false" ht="15" hidden="false" customHeight="false" outlineLevel="0" collapsed="false">
      <c r="B198" s="19"/>
      <c r="C198" s="20"/>
      <c r="D198" s="20"/>
      <c r="E198" s="16"/>
      <c r="F198" s="16"/>
      <c r="G198" s="16"/>
      <c r="H198" s="16"/>
      <c r="I198" s="13" t="n">
        <f aca="false">IF(E198="",0,N(F198)-N(G198)/Ajustes!$C$4)</f>
        <v>0</v>
      </c>
      <c r="J198" s="13" t="str">
        <f aca="false">IF(OR(E198="",N(E198)=0),"",MAX(0,I198/E198*10))</f>
        <v/>
      </c>
      <c r="K198" s="21" t="str">
        <f aca="false">IF(OR(E198="",N(E198)=0),"",N(F198)/E198)</f>
        <v/>
      </c>
      <c r="L198" s="22" t="str">
        <f aca="false">IF(B198="","",MONTH(B198))</f>
        <v/>
      </c>
    </row>
    <row r="199" customFormat="false" ht="15" hidden="false" customHeight="false" outlineLevel="0" collapsed="false">
      <c r="B199" s="19"/>
      <c r="C199" s="20"/>
      <c r="D199" s="20"/>
      <c r="E199" s="16"/>
      <c r="F199" s="16"/>
      <c r="G199" s="16"/>
      <c r="H199" s="16"/>
      <c r="I199" s="13" t="n">
        <f aca="false">IF(E199="",0,N(F199)-N(G199)/Ajustes!$C$4)</f>
        <v>0</v>
      </c>
      <c r="J199" s="13" t="str">
        <f aca="false">IF(OR(E199="",N(E199)=0),"",MAX(0,I199/E199*10))</f>
        <v/>
      </c>
      <c r="K199" s="21" t="str">
        <f aca="false">IF(OR(E199="",N(E199)=0),"",N(F199)/E199)</f>
        <v/>
      </c>
      <c r="L199" s="22" t="str">
        <f aca="false">IF(B199="","",MONTH(B199))</f>
        <v/>
      </c>
    </row>
    <row r="200" customFormat="false" ht="15" hidden="false" customHeight="false" outlineLevel="0" collapsed="false">
      <c r="B200" s="19"/>
      <c r="C200" s="20"/>
      <c r="D200" s="20"/>
      <c r="E200" s="16"/>
      <c r="F200" s="16"/>
      <c r="G200" s="16"/>
      <c r="H200" s="16"/>
      <c r="I200" s="13" t="n">
        <f aca="false">IF(E200="",0,N(F200)-N(G200)/Ajustes!$C$4)</f>
        <v>0</v>
      </c>
      <c r="J200" s="13" t="str">
        <f aca="false">IF(OR(E200="",N(E200)=0),"",MAX(0,I200/E200*10))</f>
        <v/>
      </c>
      <c r="K200" s="21" t="str">
        <f aca="false">IF(OR(E200="",N(E200)=0),"",N(F200)/E200)</f>
        <v/>
      </c>
      <c r="L200" s="22" t="str">
        <f aca="false">IF(B200="","",MONTH(B200))</f>
        <v/>
      </c>
    </row>
    <row r="201" customFormat="false" ht="15" hidden="false" customHeight="false" outlineLevel="0" collapsed="false">
      <c r="B201" s="19"/>
      <c r="C201" s="20"/>
      <c r="D201" s="20"/>
      <c r="E201" s="16"/>
      <c r="F201" s="16"/>
      <c r="G201" s="16"/>
      <c r="H201" s="16"/>
      <c r="I201" s="13" t="n">
        <f aca="false">IF(E201="",0,N(F201)-N(G201)/Ajustes!$C$4)</f>
        <v>0</v>
      </c>
      <c r="J201" s="13" t="str">
        <f aca="false">IF(OR(E201="",N(E201)=0),"",MAX(0,I201/E201*10))</f>
        <v/>
      </c>
      <c r="K201" s="21" t="str">
        <f aca="false">IF(OR(E201="",N(E201)=0),"",N(F201)/E201)</f>
        <v/>
      </c>
      <c r="L201" s="22" t="str">
        <f aca="false">IF(B201="","",MONTH(B201))</f>
        <v/>
      </c>
    </row>
    <row r="202" customFormat="false" ht="15" hidden="false" customHeight="false" outlineLevel="0" collapsed="false">
      <c r="B202" s="19"/>
      <c r="C202" s="20"/>
      <c r="D202" s="20"/>
      <c r="E202" s="16"/>
      <c r="F202" s="16"/>
      <c r="G202" s="16"/>
      <c r="H202" s="16"/>
      <c r="I202" s="13" t="n">
        <f aca="false">IF(E202="",0,N(F202)-N(G202)/Ajustes!$C$4)</f>
        <v>0</v>
      </c>
      <c r="J202" s="13" t="str">
        <f aca="false">IF(OR(E202="",N(E202)=0),"",MAX(0,I202/E202*10))</f>
        <v/>
      </c>
      <c r="K202" s="21" t="str">
        <f aca="false">IF(OR(E202="",N(E202)=0),"",N(F202)/E202)</f>
        <v/>
      </c>
      <c r="L202" s="22" t="str">
        <f aca="false">IF(B202="","",MONTH(B202))</f>
        <v/>
      </c>
    </row>
    <row r="203" customFormat="false" ht="15" hidden="false" customHeight="false" outlineLevel="0" collapsed="false">
      <c r="B203" s="19"/>
      <c r="C203" s="20"/>
      <c r="D203" s="20"/>
      <c r="E203" s="16"/>
      <c r="F203" s="16"/>
      <c r="G203" s="16"/>
      <c r="H203" s="16"/>
      <c r="I203" s="13" t="n">
        <f aca="false">IF(E203="",0,N(F203)-N(G203)/Ajustes!$C$4)</f>
        <v>0</v>
      </c>
      <c r="J203" s="13" t="str">
        <f aca="false">IF(OR(E203="",N(E203)=0),"",MAX(0,I203/E203*10))</f>
        <v/>
      </c>
      <c r="K203" s="21" t="str">
        <f aca="false">IF(OR(E203="",N(E203)=0),"",N(F203)/E203)</f>
        <v/>
      </c>
      <c r="L203" s="22" t="str">
        <f aca="false">IF(B203="","",MONTH(B203))</f>
        <v/>
      </c>
    </row>
    <row r="204" customFormat="false" ht="15" hidden="false" customHeight="false" outlineLevel="0" collapsed="false">
      <c r="B204" s="19"/>
      <c r="C204" s="20"/>
      <c r="D204" s="20"/>
      <c r="E204" s="16"/>
      <c r="F204" s="16"/>
      <c r="G204" s="16"/>
      <c r="H204" s="16"/>
      <c r="I204" s="13" t="n">
        <f aca="false">IF(E204="",0,N(F204)-N(G204)/Ajustes!$C$4)</f>
        <v>0</v>
      </c>
      <c r="J204" s="13" t="str">
        <f aca="false">IF(OR(E204="",N(E204)=0),"",MAX(0,I204/E204*10))</f>
        <v/>
      </c>
      <c r="K204" s="21" t="str">
        <f aca="false">IF(OR(E204="",N(E204)=0),"",N(F204)/E204)</f>
        <v/>
      </c>
      <c r="L204" s="22" t="str">
        <f aca="false">IF(B204="","",MONTH(B204))</f>
        <v/>
      </c>
    </row>
    <row r="205" customFormat="false" ht="15" hidden="false" customHeight="false" outlineLevel="0" collapsed="false">
      <c r="B205" s="19"/>
      <c r="C205" s="20"/>
      <c r="D205" s="20"/>
      <c r="E205" s="16"/>
      <c r="F205" s="16"/>
      <c r="G205" s="16"/>
      <c r="H205" s="16"/>
      <c r="I205" s="13" t="n">
        <f aca="false">IF(E205="",0,N(F205)-N(G205)/Ajustes!$C$4)</f>
        <v>0</v>
      </c>
      <c r="J205" s="13" t="str">
        <f aca="false">IF(OR(E205="",N(E205)=0),"",MAX(0,I205/E205*10))</f>
        <v/>
      </c>
      <c r="K205" s="21" t="str">
        <f aca="false">IF(OR(E205="",N(E205)=0),"",N(F205)/E205)</f>
        <v/>
      </c>
      <c r="L205" s="22" t="str">
        <f aca="false">IF(B205="","",MONTH(B205))</f>
        <v/>
      </c>
    </row>
    <row r="206" customFormat="false" ht="15" hidden="false" customHeight="false" outlineLevel="0" collapsed="false">
      <c r="B206" s="19"/>
      <c r="C206" s="20"/>
      <c r="D206" s="20"/>
      <c r="E206" s="16"/>
      <c r="F206" s="16"/>
      <c r="G206" s="16"/>
      <c r="H206" s="16"/>
      <c r="I206" s="13" t="n">
        <f aca="false">IF(E206="",0,N(F206)-N(G206)/Ajustes!$C$4)</f>
        <v>0</v>
      </c>
      <c r="J206" s="13" t="str">
        <f aca="false">IF(OR(E206="",N(E206)=0),"",MAX(0,I206/E206*10))</f>
        <v/>
      </c>
      <c r="K206" s="21" t="str">
        <f aca="false">IF(OR(E206="",N(E206)=0),"",N(F206)/E206)</f>
        <v/>
      </c>
      <c r="L206" s="22" t="str">
        <f aca="false">IF(B206="","",MONTH(B206))</f>
        <v/>
      </c>
    </row>
    <row r="207" customFormat="false" ht="15" hidden="false" customHeight="false" outlineLevel="0" collapsed="false">
      <c r="B207" s="19"/>
      <c r="C207" s="20"/>
      <c r="D207" s="20"/>
      <c r="E207" s="16"/>
      <c r="F207" s="16"/>
      <c r="G207" s="16"/>
      <c r="H207" s="16"/>
      <c r="I207" s="13" t="n">
        <f aca="false">IF(E207="",0,N(F207)-N(G207)/Ajustes!$C$4)</f>
        <v>0</v>
      </c>
      <c r="J207" s="13" t="str">
        <f aca="false">IF(OR(E207="",N(E207)=0),"",MAX(0,I207/E207*10))</f>
        <v/>
      </c>
      <c r="K207" s="21" t="str">
        <f aca="false">IF(OR(E207="",N(E207)=0),"",N(F207)/E207)</f>
        <v/>
      </c>
      <c r="L207" s="22" t="str">
        <f aca="false">IF(B207="","",MONTH(B207))</f>
        <v/>
      </c>
    </row>
    <row r="208" customFormat="false" ht="15" hidden="false" customHeight="false" outlineLevel="0" collapsed="false">
      <c r="B208" s="19"/>
      <c r="C208" s="20"/>
      <c r="D208" s="20"/>
      <c r="E208" s="16"/>
      <c r="F208" s="16"/>
      <c r="G208" s="16"/>
      <c r="H208" s="16"/>
      <c r="I208" s="13" t="n">
        <f aca="false">IF(E208="",0,N(F208)-N(G208)/Ajustes!$C$4)</f>
        <v>0</v>
      </c>
      <c r="J208" s="13" t="str">
        <f aca="false">IF(OR(E208="",N(E208)=0),"",MAX(0,I208/E208*10))</f>
        <v/>
      </c>
      <c r="K208" s="21" t="str">
        <f aca="false">IF(OR(E208="",N(E208)=0),"",N(F208)/E208)</f>
        <v/>
      </c>
      <c r="L208" s="22" t="str">
        <f aca="false">IF(B208="","",MONTH(B208))</f>
        <v/>
      </c>
    </row>
    <row r="209" customFormat="false" ht="15" hidden="false" customHeight="false" outlineLevel="0" collapsed="false">
      <c r="B209" s="19"/>
      <c r="C209" s="20"/>
      <c r="D209" s="20"/>
      <c r="E209" s="16"/>
      <c r="F209" s="16"/>
      <c r="G209" s="16"/>
      <c r="H209" s="16"/>
      <c r="I209" s="13" t="n">
        <f aca="false">IF(E209="",0,N(F209)-N(G209)/Ajustes!$C$4)</f>
        <v>0</v>
      </c>
      <c r="J209" s="13" t="str">
        <f aca="false">IF(OR(E209="",N(E209)=0),"",MAX(0,I209/E209*10))</f>
        <v/>
      </c>
      <c r="K209" s="21" t="str">
        <f aca="false">IF(OR(E209="",N(E209)=0),"",N(F209)/E209)</f>
        <v/>
      </c>
      <c r="L209" s="22" t="str">
        <f aca="false">IF(B209="","",MONTH(B209))</f>
        <v/>
      </c>
    </row>
    <row r="210" customFormat="false" ht="15" hidden="false" customHeight="false" outlineLevel="0" collapsed="false">
      <c r="B210" s="19"/>
      <c r="C210" s="20"/>
      <c r="D210" s="20"/>
      <c r="E210" s="16"/>
      <c r="F210" s="16"/>
      <c r="G210" s="16"/>
      <c r="H210" s="16"/>
      <c r="I210" s="13" t="n">
        <f aca="false">IF(E210="",0,N(F210)-N(G210)/Ajustes!$C$4)</f>
        <v>0</v>
      </c>
      <c r="J210" s="13" t="str">
        <f aca="false">IF(OR(E210="",N(E210)=0),"",MAX(0,I210/E210*10))</f>
        <v/>
      </c>
      <c r="K210" s="21" t="str">
        <f aca="false">IF(OR(E210="",N(E210)=0),"",N(F210)/E210)</f>
        <v/>
      </c>
      <c r="L210" s="22" t="str">
        <f aca="false">IF(B210="","",MONTH(B210))</f>
        <v/>
      </c>
    </row>
    <row r="211" customFormat="false" ht="15" hidden="false" customHeight="false" outlineLevel="0" collapsed="false">
      <c r="B211" s="19"/>
      <c r="C211" s="20"/>
      <c r="D211" s="20"/>
      <c r="E211" s="16"/>
      <c r="F211" s="16"/>
      <c r="G211" s="16"/>
      <c r="H211" s="16"/>
      <c r="I211" s="13" t="n">
        <f aca="false">IF(E211="",0,N(F211)-N(G211)/Ajustes!$C$4)</f>
        <v>0</v>
      </c>
      <c r="J211" s="13" t="str">
        <f aca="false">IF(OR(E211="",N(E211)=0),"",MAX(0,I211/E211*10))</f>
        <v/>
      </c>
      <c r="K211" s="21" t="str">
        <f aca="false">IF(OR(E211="",N(E211)=0),"",N(F211)/E211)</f>
        <v/>
      </c>
      <c r="L211" s="22" t="str">
        <f aca="false">IF(B211="","",MONTH(B211))</f>
        <v/>
      </c>
    </row>
    <row r="212" customFormat="false" ht="15" hidden="false" customHeight="false" outlineLevel="0" collapsed="false">
      <c r="B212" s="19"/>
      <c r="C212" s="20"/>
      <c r="D212" s="20"/>
      <c r="E212" s="16"/>
      <c r="F212" s="16"/>
      <c r="G212" s="16"/>
      <c r="H212" s="16"/>
      <c r="I212" s="13" t="n">
        <f aca="false">IF(E212="",0,N(F212)-N(G212)/Ajustes!$C$4)</f>
        <v>0</v>
      </c>
      <c r="J212" s="13" t="str">
        <f aca="false">IF(OR(E212="",N(E212)=0),"",MAX(0,I212/E212*10))</f>
        <v/>
      </c>
      <c r="K212" s="21" t="str">
        <f aca="false">IF(OR(E212="",N(E212)=0),"",N(F212)/E212)</f>
        <v/>
      </c>
      <c r="L212" s="22" t="str">
        <f aca="false">IF(B212="","",MONTH(B212))</f>
        <v/>
      </c>
    </row>
    <row r="213" customFormat="false" ht="15" hidden="false" customHeight="false" outlineLevel="0" collapsed="false">
      <c r="B213" s="19"/>
      <c r="C213" s="20"/>
      <c r="D213" s="20"/>
      <c r="E213" s="16"/>
      <c r="F213" s="16"/>
      <c r="G213" s="16"/>
      <c r="H213" s="16"/>
      <c r="I213" s="13" t="n">
        <f aca="false">IF(E213="",0,N(F213)-N(G213)/Ajustes!$C$4)</f>
        <v>0</v>
      </c>
      <c r="J213" s="13" t="str">
        <f aca="false">IF(OR(E213="",N(E213)=0),"",MAX(0,I213/E213*10))</f>
        <v/>
      </c>
      <c r="K213" s="21" t="str">
        <f aca="false">IF(OR(E213="",N(E213)=0),"",N(F213)/E213)</f>
        <v/>
      </c>
      <c r="L213" s="22" t="str">
        <f aca="false">IF(B213="","",MONTH(B213))</f>
        <v/>
      </c>
    </row>
    <row r="214" customFormat="false" ht="15" hidden="false" customHeight="false" outlineLevel="0" collapsed="false">
      <c r="B214" s="19"/>
      <c r="C214" s="20"/>
      <c r="D214" s="20"/>
      <c r="E214" s="16"/>
      <c r="F214" s="16"/>
      <c r="G214" s="16"/>
      <c r="H214" s="16"/>
      <c r="I214" s="13" t="n">
        <f aca="false">IF(E214="",0,N(F214)-N(G214)/Ajustes!$C$4)</f>
        <v>0</v>
      </c>
      <c r="J214" s="13" t="str">
        <f aca="false">IF(OR(E214="",N(E214)=0),"",MAX(0,I214/E214*10))</f>
        <v/>
      </c>
      <c r="K214" s="21" t="str">
        <f aca="false">IF(OR(E214="",N(E214)=0),"",N(F214)/E214)</f>
        <v/>
      </c>
      <c r="L214" s="22" t="str">
        <f aca="false">IF(B214="","",MONTH(B214))</f>
        <v/>
      </c>
    </row>
    <row r="215" customFormat="false" ht="15" hidden="false" customHeight="false" outlineLevel="0" collapsed="false">
      <c r="B215" s="19"/>
      <c r="C215" s="20"/>
      <c r="D215" s="20"/>
      <c r="E215" s="16"/>
      <c r="F215" s="16"/>
      <c r="G215" s="16"/>
      <c r="H215" s="16"/>
      <c r="I215" s="13" t="n">
        <f aca="false">IF(E215="",0,N(F215)-N(G215)/Ajustes!$C$4)</f>
        <v>0</v>
      </c>
      <c r="J215" s="13" t="str">
        <f aca="false">IF(OR(E215="",N(E215)=0),"",MAX(0,I215/E215*10))</f>
        <v/>
      </c>
      <c r="K215" s="21" t="str">
        <f aca="false">IF(OR(E215="",N(E215)=0),"",N(F215)/E215)</f>
        <v/>
      </c>
      <c r="L215" s="22" t="str">
        <f aca="false">IF(B215="","",MONTH(B215))</f>
        <v/>
      </c>
    </row>
    <row r="216" customFormat="false" ht="15" hidden="false" customHeight="false" outlineLevel="0" collapsed="false">
      <c r="B216" s="19"/>
      <c r="C216" s="20"/>
      <c r="D216" s="20"/>
      <c r="E216" s="16"/>
      <c r="F216" s="16"/>
      <c r="G216" s="16"/>
      <c r="H216" s="16"/>
      <c r="I216" s="13" t="n">
        <f aca="false">IF(E216="",0,N(F216)-N(G216)/Ajustes!$C$4)</f>
        <v>0</v>
      </c>
      <c r="J216" s="13" t="str">
        <f aca="false">IF(OR(E216="",N(E216)=0),"",MAX(0,I216/E216*10))</f>
        <v/>
      </c>
      <c r="K216" s="21" t="str">
        <f aca="false">IF(OR(E216="",N(E216)=0),"",N(F216)/E216)</f>
        <v/>
      </c>
      <c r="L216" s="22" t="str">
        <f aca="false">IF(B216="","",MONTH(B216))</f>
        <v/>
      </c>
    </row>
    <row r="217" customFormat="false" ht="15" hidden="false" customHeight="false" outlineLevel="0" collapsed="false">
      <c r="B217" s="19"/>
      <c r="C217" s="20"/>
      <c r="D217" s="20"/>
      <c r="E217" s="16"/>
      <c r="F217" s="16"/>
      <c r="G217" s="16"/>
      <c r="H217" s="16"/>
      <c r="I217" s="13" t="n">
        <f aca="false">IF(E217="",0,N(F217)-N(G217)/Ajustes!$C$4)</f>
        <v>0</v>
      </c>
      <c r="J217" s="13" t="str">
        <f aca="false">IF(OR(E217="",N(E217)=0),"",MAX(0,I217/E217*10))</f>
        <v/>
      </c>
      <c r="K217" s="21" t="str">
        <f aca="false">IF(OR(E217="",N(E217)=0),"",N(F217)/E217)</f>
        <v/>
      </c>
      <c r="L217" s="22" t="str">
        <f aca="false">IF(B217="","",MONTH(B217))</f>
        <v/>
      </c>
    </row>
    <row r="218" customFormat="false" ht="15" hidden="false" customHeight="false" outlineLevel="0" collapsed="false">
      <c r="B218" s="19"/>
      <c r="C218" s="20"/>
      <c r="D218" s="20"/>
      <c r="E218" s="16"/>
      <c r="F218" s="16"/>
      <c r="G218" s="16"/>
      <c r="H218" s="16"/>
      <c r="I218" s="13" t="n">
        <f aca="false">IF(E218="",0,N(F218)-N(G218)/Ajustes!$C$4)</f>
        <v>0</v>
      </c>
      <c r="J218" s="13" t="str">
        <f aca="false">IF(OR(E218="",N(E218)=0),"",MAX(0,I218/E218*10))</f>
        <v/>
      </c>
      <c r="K218" s="21" t="str">
        <f aca="false">IF(OR(E218="",N(E218)=0),"",N(F218)/E218)</f>
        <v/>
      </c>
      <c r="L218" s="22" t="str">
        <f aca="false">IF(B218="","",MONTH(B218))</f>
        <v/>
      </c>
    </row>
    <row r="219" customFormat="false" ht="15" hidden="false" customHeight="false" outlineLevel="0" collapsed="false">
      <c r="B219" s="19"/>
      <c r="C219" s="20"/>
      <c r="D219" s="20"/>
      <c r="E219" s="16"/>
      <c r="F219" s="16"/>
      <c r="G219" s="16"/>
      <c r="H219" s="16"/>
      <c r="I219" s="13" t="n">
        <f aca="false">IF(E219="",0,N(F219)-N(G219)/Ajustes!$C$4)</f>
        <v>0</v>
      </c>
      <c r="J219" s="13" t="str">
        <f aca="false">IF(OR(E219="",N(E219)=0),"",MAX(0,I219/E219*10))</f>
        <v/>
      </c>
      <c r="K219" s="21" t="str">
        <f aca="false">IF(OR(E219="",N(E219)=0),"",N(F219)/E219)</f>
        <v/>
      </c>
      <c r="L219" s="22" t="str">
        <f aca="false">IF(B219="","",MONTH(B219))</f>
        <v/>
      </c>
    </row>
    <row r="220" customFormat="false" ht="15" hidden="false" customHeight="false" outlineLevel="0" collapsed="false">
      <c r="B220" s="19"/>
      <c r="C220" s="20"/>
      <c r="D220" s="20"/>
      <c r="E220" s="16"/>
      <c r="F220" s="16"/>
      <c r="G220" s="16"/>
      <c r="H220" s="16"/>
      <c r="I220" s="13" t="n">
        <f aca="false">IF(E220="",0,N(F220)-N(G220)/Ajustes!$C$4)</f>
        <v>0</v>
      </c>
      <c r="J220" s="13" t="str">
        <f aca="false">IF(OR(E220="",N(E220)=0),"",MAX(0,I220/E220*10))</f>
        <v/>
      </c>
      <c r="K220" s="21" t="str">
        <f aca="false">IF(OR(E220="",N(E220)=0),"",N(F220)/E220)</f>
        <v/>
      </c>
      <c r="L220" s="22" t="str">
        <f aca="false">IF(B220="","",MONTH(B220))</f>
        <v/>
      </c>
    </row>
    <row r="221" customFormat="false" ht="15" hidden="false" customHeight="false" outlineLevel="0" collapsed="false">
      <c r="B221" s="19"/>
      <c r="C221" s="20"/>
      <c r="D221" s="20"/>
      <c r="E221" s="16"/>
      <c r="F221" s="16"/>
      <c r="G221" s="16"/>
      <c r="H221" s="16"/>
      <c r="I221" s="13" t="n">
        <f aca="false">IF(E221="",0,N(F221)-N(G221)/Ajustes!$C$4)</f>
        <v>0</v>
      </c>
      <c r="J221" s="13" t="str">
        <f aca="false">IF(OR(E221="",N(E221)=0),"",MAX(0,I221/E221*10))</f>
        <v/>
      </c>
      <c r="K221" s="21" t="str">
        <f aca="false">IF(OR(E221="",N(E221)=0),"",N(F221)/E221)</f>
        <v/>
      </c>
      <c r="L221" s="22" t="str">
        <f aca="false">IF(B221="","",MONTH(B221))</f>
        <v/>
      </c>
    </row>
    <row r="222" customFormat="false" ht="15" hidden="false" customHeight="false" outlineLevel="0" collapsed="false">
      <c r="B222" s="19"/>
      <c r="C222" s="20"/>
      <c r="D222" s="20"/>
      <c r="E222" s="16"/>
      <c r="F222" s="16"/>
      <c r="G222" s="16"/>
      <c r="H222" s="16"/>
      <c r="I222" s="13" t="n">
        <f aca="false">IF(E222="",0,N(F222)-N(G222)/Ajustes!$C$4)</f>
        <v>0</v>
      </c>
      <c r="J222" s="13" t="str">
        <f aca="false">IF(OR(E222="",N(E222)=0),"",MAX(0,I222/E222*10))</f>
        <v/>
      </c>
      <c r="K222" s="21" t="str">
        <f aca="false">IF(OR(E222="",N(E222)=0),"",N(F222)/E222)</f>
        <v/>
      </c>
      <c r="L222" s="22" t="str">
        <f aca="false">IF(B222="","",MONTH(B222))</f>
        <v/>
      </c>
    </row>
    <row r="223" customFormat="false" ht="15" hidden="false" customHeight="false" outlineLevel="0" collapsed="false">
      <c r="B223" s="19"/>
      <c r="C223" s="20"/>
      <c r="D223" s="20"/>
      <c r="E223" s="16"/>
      <c r="F223" s="16"/>
      <c r="G223" s="16"/>
      <c r="H223" s="16"/>
      <c r="I223" s="13" t="n">
        <f aca="false">IF(E223="",0,N(F223)-N(G223)/Ajustes!$C$4)</f>
        <v>0</v>
      </c>
      <c r="J223" s="13" t="str">
        <f aca="false">IF(OR(E223="",N(E223)=0),"",MAX(0,I223/E223*10))</f>
        <v/>
      </c>
      <c r="K223" s="21" t="str">
        <f aca="false">IF(OR(E223="",N(E223)=0),"",N(F223)/E223)</f>
        <v/>
      </c>
      <c r="L223" s="22" t="str">
        <f aca="false">IF(B223="","",MONTH(B223))</f>
        <v/>
      </c>
    </row>
    <row r="224" customFormat="false" ht="15" hidden="false" customHeight="false" outlineLevel="0" collapsed="false">
      <c r="B224" s="19"/>
      <c r="C224" s="20"/>
      <c r="D224" s="20"/>
      <c r="E224" s="16"/>
      <c r="F224" s="16"/>
      <c r="G224" s="16"/>
      <c r="H224" s="16"/>
      <c r="I224" s="13" t="n">
        <f aca="false">IF(E224="",0,N(F224)-N(G224)/Ajustes!$C$4)</f>
        <v>0</v>
      </c>
      <c r="J224" s="13" t="str">
        <f aca="false">IF(OR(E224="",N(E224)=0),"",MAX(0,I224/E224*10))</f>
        <v/>
      </c>
      <c r="K224" s="21" t="str">
        <f aca="false">IF(OR(E224="",N(E224)=0),"",N(F224)/E224)</f>
        <v/>
      </c>
      <c r="L224" s="22" t="str">
        <f aca="false">IF(B224="","",MONTH(B224))</f>
        <v/>
      </c>
    </row>
    <row r="225" customFormat="false" ht="15" hidden="false" customHeight="false" outlineLevel="0" collapsed="false">
      <c r="B225" s="19"/>
      <c r="C225" s="20"/>
      <c r="D225" s="20"/>
      <c r="E225" s="16"/>
      <c r="F225" s="16"/>
      <c r="G225" s="16"/>
      <c r="H225" s="16"/>
      <c r="I225" s="13" t="n">
        <f aca="false">IF(E225="",0,N(F225)-N(G225)/Ajustes!$C$4)</f>
        <v>0</v>
      </c>
      <c r="J225" s="13" t="str">
        <f aca="false">IF(OR(E225="",N(E225)=0),"",MAX(0,I225/E225*10))</f>
        <v/>
      </c>
      <c r="K225" s="21" t="str">
        <f aca="false">IF(OR(E225="",N(E225)=0),"",N(F225)/E225)</f>
        <v/>
      </c>
      <c r="L225" s="22" t="str">
        <f aca="false">IF(B225="","",MONTH(B225))</f>
        <v/>
      </c>
    </row>
    <row r="226" customFormat="false" ht="15" hidden="false" customHeight="false" outlineLevel="0" collapsed="false">
      <c r="B226" s="19"/>
      <c r="C226" s="20"/>
      <c r="D226" s="20"/>
      <c r="E226" s="16"/>
      <c r="F226" s="16"/>
      <c r="G226" s="16"/>
      <c r="H226" s="16"/>
      <c r="I226" s="13" t="n">
        <f aca="false">IF(E226="",0,N(F226)-N(G226)/Ajustes!$C$4)</f>
        <v>0</v>
      </c>
      <c r="J226" s="13" t="str">
        <f aca="false">IF(OR(E226="",N(E226)=0),"",MAX(0,I226/E226*10))</f>
        <v/>
      </c>
      <c r="K226" s="21" t="str">
        <f aca="false">IF(OR(E226="",N(E226)=0),"",N(F226)/E226)</f>
        <v/>
      </c>
      <c r="L226" s="22" t="str">
        <f aca="false">IF(B226="","",MONTH(B226))</f>
        <v/>
      </c>
    </row>
    <row r="227" customFormat="false" ht="15" hidden="false" customHeight="false" outlineLevel="0" collapsed="false">
      <c r="B227" s="19"/>
      <c r="C227" s="20"/>
      <c r="D227" s="20"/>
      <c r="E227" s="16"/>
      <c r="F227" s="16"/>
      <c r="G227" s="16"/>
      <c r="H227" s="16"/>
      <c r="I227" s="13" t="n">
        <f aca="false">IF(E227="",0,N(F227)-N(G227)/Ajustes!$C$4)</f>
        <v>0</v>
      </c>
      <c r="J227" s="13" t="str">
        <f aca="false">IF(OR(E227="",N(E227)=0),"",MAX(0,I227/E227*10))</f>
        <v/>
      </c>
      <c r="K227" s="21" t="str">
        <f aca="false">IF(OR(E227="",N(E227)=0),"",N(F227)/E227)</f>
        <v/>
      </c>
      <c r="L227" s="22" t="str">
        <f aca="false">IF(B227="","",MONTH(B227))</f>
        <v/>
      </c>
    </row>
    <row r="228" customFormat="false" ht="15" hidden="false" customHeight="false" outlineLevel="0" collapsed="false">
      <c r="B228" s="19"/>
      <c r="C228" s="20"/>
      <c r="D228" s="20"/>
      <c r="E228" s="16"/>
      <c r="F228" s="16"/>
      <c r="G228" s="16"/>
      <c r="H228" s="16"/>
      <c r="I228" s="13" t="n">
        <f aca="false">IF(E228="",0,N(F228)-N(G228)/Ajustes!$C$4)</f>
        <v>0</v>
      </c>
      <c r="J228" s="13" t="str">
        <f aca="false">IF(OR(E228="",N(E228)=0),"",MAX(0,I228/E228*10))</f>
        <v/>
      </c>
      <c r="K228" s="21" t="str">
        <f aca="false">IF(OR(E228="",N(E228)=0),"",N(F228)/E228)</f>
        <v/>
      </c>
      <c r="L228" s="22" t="str">
        <f aca="false">IF(B228="","",MONTH(B228))</f>
        <v/>
      </c>
    </row>
    <row r="229" customFormat="false" ht="15" hidden="false" customHeight="false" outlineLevel="0" collapsed="false">
      <c r="B229" s="19"/>
      <c r="C229" s="20"/>
      <c r="D229" s="20"/>
      <c r="E229" s="16"/>
      <c r="F229" s="16"/>
      <c r="G229" s="16"/>
      <c r="H229" s="16"/>
      <c r="I229" s="13" t="n">
        <f aca="false">IF(E229="",0,N(F229)-N(G229)/Ajustes!$C$4)</f>
        <v>0</v>
      </c>
      <c r="J229" s="13" t="str">
        <f aca="false">IF(OR(E229="",N(E229)=0),"",MAX(0,I229/E229*10))</f>
        <v/>
      </c>
      <c r="K229" s="21" t="str">
        <f aca="false">IF(OR(E229="",N(E229)=0),"",N(F229)/E229)</f>
        <v/>
      </c>
      <c r="L229" s="22" t="str">
        <f aca="false">IF(B229="","",MONTH(B229))</f>
        <v/>
      </c>
    </row>
    <row r="230" customFormat="false" ht="15" hidden="false" customHeight="false" outlineLevel="0" collapsed="false">
      <c r="B230" s="19"/>
      <c r="C230" s="20"/>
      <c r="D230" s="20"/>
      <c r="E230" s="16"/>
      <c r="F230" s="16"/>
      <c r="G230" s="16"/>
      <c r="H230" s="16"/>
      <c r="I230" s="13" t="n">
        <f aca="false">IF(E230="",0,N(F230)-N(G230)/Ajustes!$C$4)</f>
        <v>0</v>
      </c>
      <c r="J230" s="13" t="str">
        <f aca="false">IF(OR(E230="",N(E230)=0),"",MAX(0,I230/E230*10))</f>
        <v/>
      </c>
      <c r="K230" s="21" t="str">
        <f aca="false">IF(OR(E230="",N(E230)=0),"",N(F230)/E230)</f>
        <v/>
      </c>
      <c r="L230" s="22" t="str">
        <f aca="false">IF(B230="","",MONTH(B230))</f>
        <v/>
      </c>
    </row>
    <row r="231" customFormat="false" ht="15" hidden="false" customHeight="false" outlineLevel="0" collapsed="false">
      <c r="B231" s="19"/>
      <c r="C231" s="20"/>
      <c r="D231" s="20"/>
      <c r="E231" s="16"/>
      <c r="F231" s="16"/>
      <c r="G231" s="16"/>
      <c r="H231" s="16"/>
      <c r="I231" s="13" t="n">
        <f aca="false">IF(E231="",0,N(F231)-N(G231)/Ajustes!$C$4)</f>
        <v>0</v>
      </c>
      <c r="J231" s="13" t="str">
        <f aca="false">IF(OR(E231="",N(E231)=0),"",MAX(0,I231/E231*10))</f>
        <v/>
      </c>
      <c r="K231" s="21" t="str">
        <f aca="false">IF(OR(E231="",N(E231)=0),"",N(F231)/E231)</f>
        <v/>
      </c>
      <c r="L231" s="22" t="str">
        <f aca="false">IF(B231="","",MONTH(B231))</f>
        <v/>
      </c>
    </row>
    <row r="232" customFormat="false" ht="15" hidden="false" customHeight="false" outlineLevel="0" collapsed="false">
      <c r="B232" s="19"/>
      <c r="C232" s="20"/>
      <c r="D232" s="20"/>
      <c r="E232" s="16"/>
      <c r="F232" s="16"/>
      <c r="G232" s="16"/>
      <c r="H232" s="16"/>
      <c r="I232" s="13" t="n">
        <f aca="false">IF(E232="",0,N(F232)-N(G232)/Ajustes!$C$4)</f>
        <v>0</v>
      </c>
      <c r="J232" s="13" t="str">
        <f aca="false">IF(OR(E232="",N(E232)=0),"",MAX(0,I232/E232*10))</f>
        <v/>
      </c>
      <c r="K232" s="21" t="str">
        <f aca="false">IF(OR(E232="",N(E232)=0),"",N(F232)/E232)</f>
        <v/>
      </c>
      <c r="L232" s="22" t="str">
        <f aca="false">IF(B232="","",MONTH(B232))</f>
        <v/>
      </c>
    </row>
    <row r="233" customFormat="false" ht="15" hidden="false" customHeight="false" outlineLevel="0" collapsed="false">
      <c r="B233" s="19"/>
      <c r="C233" s="20"/>
      <c r="D233" s="20"/>
      <c r="E233" s="16"/>
      <c r="F233" s="16"/>
      <c r="G233" s="16"/>
      <c r="H233" s="16"/>
      <c r="I233" s="13" t="n">
        <f aca="false">IF(E233="",0,N(F233)-N(G233)/Ajustes!$C$4)</f>
        <v>0</v>
      </c>
      <c r="J233" s="13" t="str">
        <f aca="false">IF(OR(E233="",N(E233)=0),"",MAX(0,I233/E233*10))</f>
        <v/>
      </c>
      <c r="K233" s="21" t="str">
        <f aca="false">IF(OR(E233="",N(E233)=0),"",N(F233)/E233)</f>
        <v/>
      </c>
      <c r="L233" s="22" t="str">
        <f aca="false">IF(B233="","",MONTH(B233))</f>
        <v/>
      </c>
    </row>
    <row r="234" customFormat="false" ht="15" hidden="false" customHeight="false" outlineLevel="0" collapsed="false">
      <c r="B234" s="19"/>
      <c r="C234" s="20"/>
      <c r="D234" s="20"/>
      <c r="E234" s="16"/>
      <c r="F234" s="16"/>
      <c r="G234" s="16"/>
      <c r="H234" s="16"/>
      <c r="I234" s="13" t="n">
        <f aca="false">IF(E234="",0,N(F234)-N(G234)/Ajustes!$C$4)</f>
        <v>0</v>
      </c>
      <c r="J234" s="13" t="str">
        <f aca="false">IF(OR(E234="",N(E234)=0),"",MAX(0,I234/E234*10))</f>
        <v/>
      </c>
      <c r="K234" s="21" t="str">
        <f aca="false">IF(OR(E234="",N(E234)=0),"",N(F234)/E234)</f>
        <v/>
      </c>
      <c r="L234" s="22" t="str">
        <f aca="false">IF(B234="","",MONTH(B234))</f>
        <v/>
      </c>
    </row>
    <row r="235" customFormat="false" ht="15" hidden="false" customHeight="false" outlineLevel="0" collapsed="false">
      <c r="B235" s="19"/>
      <c r="C235" s="20"/>
      <c r="D235" s="20"/>
      <c r="E235" s="16"/>
      <c r="F235" s="16"/>
      <c r="G235" s="16"/>
      <c r="H235" s="16"/>
      <c r="I235" s="13" t="n">
        <f aca="false">IF(E235="",0,N(F235)-N(G235)/Ajustes!$C$4)</f>
        <v>0</v>
      </c>
      <c r="J235" s="13" t="str">
        <f aca="false">IF(OR(E235="",N(E235)=0),"",MAX(0,I235/E235*10))</f>
        <v/>
      </c>
      <c r="K235" s="21" t="str">
        <f aca="false">IF(OR(E235="",N(E235)=0),"",N(F235)/E235)</f>
        <v/>
      </c>
      <c r="L235" s="22" t="str">
        <f aca="false">IF(B235="","",MONTH(B235))</f>
        <v/>
      </c>
    </row>
    <row r="236" customFormat="false" ht="15" hidden="false" customHeight="false" outlineLevel="0" collapsed="false">
      <c r="B236" s="19"/>
      <c r="C236" s="20"/>
      <c r="D236" s="20"/>
      <c r="E236" s="16"/>
      <c r="F236" s="16"/>
      <c r="G236" s="16"/>
      <c r="H236" s="16"/>
      <c r="I236" s="13" t="n">
        <f aca="false">IF(E236="",0,N(F236)-N(G236)/Ajustes!$C$4)</f>
        <v>0</v>
      </c>
      <c r="J236" s="13" t="str">
        <f aca="false">IF(OR(E236="",N(E236)=0),"",MAX(0,I236/E236*10))</f>
        <v/>
      </c>
      <c r="K236" s="21" t="str">
        <f aca="false">IF(OR(E236="",N(E236)=0),"",N(F236)/E236)</f>
        <v/>
      </c>
      <c r="L236" s="22" t="str">
        <f aca="false">IF(B236="","",MONTH(B236))</f>
        <v/>
      </c>
    </row>
    <row r="237" customFormat="false" ht="15" hidden="false" customHeight="false" outlineLevel="0" collapsed="false">
      <c r="B237" s="19"/>
      <c r="C237" s="20"/>
      <c r="D237" s="20"/>
      <c r="E237" s="16"/>
      <c r="F237" s="16"/>
      <c r="G237" s="16"/>
      <c r="H237" s="16"/>
      <c r="I237" s="13" t="n">
        <f aca="false">IF(E237="",0,N(F237)-N(G237)/Ajustes!$C$4)</f>
        <v>0</v>
      </c>
      <c r="J237" s="13" t="str">
        <f aca="false">IF(OR(E237="",N(E237)=0),"",MAX(0,I237/E237*10))</f>
        <v/>
      </c>
      <c r="K237" s="21" t="str">
        <f aca="false">IF(OR(E237="",N(E237)=0),"",N(F237)/E237)</f>
        <v/>
      </c>
      <c r="L237" s="22" t="str">
        <f aca="false">IF(B237="","",MONTH(B237))</f>
        <v/>
      </c>
    </row>
    <row r="238" customFormat="false" ht="15" hidden="false" customHeight="false" outlineLevel="0" collapsed="false">
      <c r="B238" s="19"/>
      <c r="C238" s="20"/>
      <c r="D238" s="20"/>
      <c r="E238" s="16"/>
      <c r="F238" s="16"/>
      <c r="G238" s="16"/>
      <c r="H238" s="16"/>
      <c r="I238" s="13" t="n">
        <f aca="false">IF(E238="",0,N(F238)-N(G238)/Ajustes!$C$4)</f>
        <v>0</v>
      </c>
      <c r="J238" s="13" t="str">
        <f aca="false">IF(OR(E238="",N(E238)=0),"",MAX(0,I238/E238*10))</f>
        <v/>
      </c>
      <c r="K238" s="21" t="str">
        <f aca="false">IF(OR(E238="",N(E238)=0),"",N(F238)/E238)</f>
        <v/>
      </c>
      <c r="L238" s="22" t="str">
        <f aca="false">IF(B238="","",MONTH(B238))</f>
        <v/>
      </c>
    </row>
    <row r="239" customFormat="false" ht="15" hidden="false" customHeight="false" outlineLevel="0" collapsed="false">
      <c r="B239" s="19"/>
      <c r="C239" s="20"/>
      <c r="D239" s="20"/>
      <c r="E239" s="16"/>
      <c r="F239" s="16"/>
      <c r="G239" s="16"/>
      <c r="H239" s="16"/>
      <c r="I239" s="13" t="n">
        <f aca="false">IF(E239="",0,N(F239)-N(G239)/Ajustes!$C$4)</f>
        <v>0</v>
      </c>
      <c r="J239" s="13" t="str">
        <f aca="false">IF(OR(E239="",N(E239)=0),"",MAX(0,I239/E239*10))</f>
        <v/>
      </c>
      <c r="K239" s="21" t="str">
        <f aca="false">IF(OR(E239="",N(E239)=0),"",N(F239)/E239)</f>
        <v/>
      </c>
      <c r="L239" s="22" t="str">
        <f aca="false">IF(B239="","",MONTH(B239))</f>
        <v/>
      </c>
    </row>
    <row r="240" customFormat="false" ht="15" hidden="false" customHeight="false" outlineLevel="0" collapsed="false">
      <c r="B240" s="19"/>
      <c r="C240" s="20"/>
      <c r="D240" s="20"/>
      <c r="E240" s="16"/>
      <c r="F240" s="16"/>
      <c r="G240" s="16"/>
      <c r="H240" s="16"/>
      <c r="I240" s="13" t="n">
        <f aca="false">IF(E240="",0,N(F240)-N(G240)/Ajustes!$C$4)</f>
        <v>0</v>
      </c>
      <c r="J240" s="13" t="str">
        <f aca="false">IF(OR(E240="",N(E240)=0),"",MAX(0,I240/E240*10))</f>
        <v/>
      </c>
      <c r="K240" s="21" t="str">
        <f aca="false">IF(OR(E240="",N(E240)=0),"",N(F240)/E240)</f>
        <v/>
      </c>
      <c r="L240" s="22" t="str">
        <f aca="false">IF(B240="","",MONTH(B240))</f>
        <v/>
      </c>
    </row>
    <row r="241" customFormat="false" ht="15" hidden="false" customHeight="false" outlineLevel="0" collapsed="false">
      <c r="B241" s="19"/>
      <c r="C241" s="20"/>
      <c r="D241" s="20"/>
      <c r="E241" s="16"/>
      <c r="F241" s="16"/>
      <c r="G241" s="16"/>
      <c r="H241" s="16"/>
      <c r="I241" s="13" t="n">
        <f aca="false">IF(E241="",0,N(F241)-N(G241)/Ajustes!$C$4)</f>
        <v>0</v>
      </c>
      <c r="J241" s="13" t="str">
        <f aca="false">IF(OR(E241="",N(E241)=0),"",MAX(0,I241/E241*10))</f>
        <v/>
      </c>
      <c r="K241" s="21" t="str">
        <f aca="false">IF(OR(E241="",N(E241)=0),"",N(F241)/E241)</f>
        <v/>
      </c>
      <c r="L241" s="22" t="str">
        <f aca="false">IF(B241="","",MONTH(B241))</f>
        <v/>
      </c>
    </row>
    <row r="242" customFormat="false" ht="15" hidden="false" customHeight="false" outlineLevel="0" collapsed="false">
      <c r="B242" s="19"/>
      <c r="C242" s="20"/>
      <c r="D242" s="20"/>
      <c r="E242" s="16"/>
      <c r="F242" s="16"/>
      <c r="G242" s="16"/>
      <c r="H242" s="16"/>
      <c r="I242" s="13" t="n">
        <f aca="false">IF(E242="",0,N(F242)-N(G242)/Ajustes!$C$4)</f>
        <v>0</v>
      </c>
      <c r="J242" s="13" t="str">
        <f aca="false">IF(OR(E242="",N(E242)=0),"",MAX(0,I242/E242*10))</f>
        <v/>
      </c>
      <c r="K242" s="21" t="str">
        <f aca="false">IF(OR(E242="",N(E242)=0),"",N(F242)/E242)</f>
        <v/>
      </c>
      <c r="L242" s="22" t="str">
        <f aca="false">IF(B242="","",MONTH(B242))</f>
        <v/>
      </c>
    </row>
    <row r="243" customFormat="false" ht="15" hidden="false" customHeight="false" outlineLevel="0" collapsed="false">
      <c r="B243" s="19"/>
      <c r="C243" s="20"/>
      <c r="D243" s="20"/>
      <c r="E243" s="16"/>
      <c r="F243" s="16"/>
      <c r="G243" s="16"/>
      <c r="H243" s="16"/>
      <c r="I243" s="13" t="n">
        <f aca="false">IF(E243="",0,N(F243)-N(G243)/Ajustes!$C$4)</f>
        <v>0</v>
      </c>
      <c r="J243" s="13" t="str">
        <f aca="false">IF(OR(E243="",N(E243)=0),"",MAX(0,I243/E243*10))</f>
        <v/>
      </c>
      <c r="K243" s="21" t="str">
        <f aca="false">IF(OR(E243="",N(E243)=0),"",N(F243)/E243)</f>
        <v/>
      </c>
      <c r="L243" s="22" t="str">
        <f aca="false">IF(B243="","",MONTH(B243))</f>
        <v/>
      </c>
    </row>
    <row r="244" customFormat="false" ht="15" hidden="false" customHeight="false" outlineLevel="0" collapsed="false">
      <c r="B244" s="19"/>
      <c r="C244" s="20"/>
      <c r="D244" s="20"/>
      <c r="E244" s="16"/>
      <c r="F244" s="16"/>
      <c r="G244" s="16"/>
      <c r="H244" s="16"/>
      <c r="I244" s="13" t="n">
        <f aca="false">IF(E244="",0,N(F244)-N(G244)/Ajustes!$C$4)</f>
        <v>0</v>
      </c>
      <c r="J244" s="13" t="str">
        <f aca="false">IF(OR(E244="",N(E244)=0),"",MAX(0,I244/E244*10))</f>
        <v/>
      </c>
      <c r="K244" s="21" t="str">
        <f aca="false">IF(OR(E244="",N(E244)=0),"",N(F244)/E244)</f>
        <v/>
      </c>
      <c r="L244" s="22" t="str">
        <f aca="false">IF(B244="","",MONTH(B244))</f>
        <v/>
      </c>
    </row>
    <row r="245" customFormat="false" ht="15" hidden="false" customHeight="false" outlineLevel="0" collapsed="false">
      <c r="B245" s="19"/>
      <c r="C245" s="20"/>
      <c r="D245" s="20"/>
      <c r="E245" s="16"/>
      <c r="F245" s="16"/>
      <c r="G245" s="16"/>
      <c r="H245" s="16"/>
      <c r="I245" s="13" t="n">
        <f aca="false">IF(E245="",0,N(F245)-N(G245)/Ajustes!$C$4)</f>
        <v>0</v>
      </c>
      <c r="J245" s="13" t="str">
        <f aca="false">IF(OR(E245="",N(E245)=0),"",MAX(0,I245/E245*10))</f>
        <v/>
      </c>
      <c r="K245" s="21" t="str">
        <f aca="false">IF(OR(E245="",N(E245)=0),"",N(F245)/E245)</f>
        <v/>
      </c>
      <c r="L245" s="22" t="str">
        <f aca="false">IF(B245="","",MONTH(B245))</f>
        <v/>
      </c>
    </row>
    <row r="246" customFormat="false" ht="15" hidden="false" customHeight="false" outlineLevel="0" collapsed="false">
      <c r="B246" s="19"/>
      <c r="C246" s="20"/>
      <c r="D246" s="20"/>
      <c r="E246" s="16"/>
      <c r="F246" s="16"/>
      <c r="G246" s="16"/>
      <c r="H246" s="16"/>
      <c r="I246" s="13" t="n">
        <f aca="false">IF(E246="",0,N(F246)-N(G246)/Ajustes!$C$4)</f>
        <v>0</v>
      </c>
      <c r="J246" s="13" t="str">
        <f aca="false">IF(OR(E246="",N(E246)=0),"",MAX(0,I246/E246*10))</f>
        <v/>
      </c>
      <c r="K246" s="21" t="str">
        <f aca="false">IF(OR(E246="",N(E246)=0),"",N(F246)/E246)</f>
        <v/>
      </c>
      <c r="L246" s="22" t="str">
        <f aca="false">IF(B246="","",MONTH(B246))</f>
        <v/>
      </c>
    </row>
    <row r="247" customFormat="false" ht="15" hidden="false" customHeight="false" outlineLevel="0" collapsed="false">
      <c r="B247" s="19"/>
      <c r="C247" s="20"/>
      <c r="D247" s="20"/>
      <c r="E247" s="16"/>
      <c r="F247" s="16"/>
      <c r="G247" s="16"/>
      <c r="H247" s="16"/>
      <c r="I247" s="13" t="n">
        <f aca="false">IF(E247="",0,N(F247)-N(G247)/Ajustes!$C$4)</f>
        <v>0</v>
      </c>
      <c r="J247" s="13" t="str">
        <f aca="false">IF(OR(E247="",N(E247)=0),"",MAX(0,I247/E247*10))</f>
        <v/>
      </c>
      <c r="K247" s="21" t="str">
        <f aca="false">IF(OR(E247="",N(E247)=0),"",N(F247)/E247)</f>
        <v/>
      </c>
      <c r="L247" s="22" t="str">
        <f aca="false">IF(B247="","",MONTH(B247))</f>
        <v/>
      </c>
    </row>
    <row r="248" customFormat="false" ht="15" hidden="false" customHeight="false" outlineLevel="0" collapsed="false">
      <c r="B248" s="19"/>
      <c r="C248" s="20"/>
      <c r="D248" s="20"/>
      <c r="E248" s="16"/>
      <c r="F248" s="16"/>
      <c r="G248" s="16"/>
      <c r="H248" s="16"/>
      <c r="I248" s="13" t="n">
        <f aca="false">IF(E248="",0,N(F248)-N(G248)/Ajustes!$C$4)</f>
        <v>0</v>
      </c>
      <c r="J248" s="13" t="str">
        <f aca="false">IF(OR(E248="",N(E248)=0),"",MAX(0,I248/E248*10))</f>
        <v/>
      </c>
      <c r="K248" s="21" t="str">
        <f aca="false">IF(OR(E248="",N(E248)=0),"",N(F248)/E248)</f>
        <v/>
      </c>
      <c r="L248" s="22" t="str">
        <f aca="false">IF(B248="","",MONTH(B248))</f>
        <v/>
      </c>
    </row>
    <row r="249" customFormat="false" ht="15" hidden="false" customHeight="false" outlineLevel="0" collapsed="false">
      <c r="B249" s="19"/>
      <c r="C249" s="20"/>
      <c r="D249" s="20"/>
      <c r="E249" s="16"/>
      <c r="F249" s="16"/>
      <c r="G249" s="16"/>
      <c r="H249" s="16"/>
      <c r="I249" s="13" t="n">
        <f aca="false">IF(E249="",0,N(F249)-N(G249)/Ajustes!$C$4)</f>
        <v>0</v>
      </c>
      <c r="J249" s="13" t="str">
        <f aca="false">IF(OR(E249="",N(E249)=0),"",MAX(0,I249/E249*10))</f>
        <v/>
      </c>
      <c r="K249" s="21" t="str">
        <f aca="false">IF(OR(E249="",N(E249)=0),"",N(F249)/E249)</f>
        <v/>
      </c>
      <c r="L249" s="22" t="str">
        <f aca="false">IF(B249="","",MONTH(B249))</f>
        <v/>
      </c>
    </row>
    <row r="250" customFormat="false" ht="15" hidden="false" customHeight="false" outlineLevel="0" collapsed="false">
      <c r="B250" s="19"/>
      <c r="C250" s="20"/>
      <c r="D250" s="20"/>
      <c r="E250" s="16"/>
      <c r="F250" s="16"/>
      <c r="G250" s="16"/>
      <c r="H250" s="16"/>
      <c r="I250" s="13" t="n">
        <f aca="false">IF(E250="",0,N(F250)-N(G250)/Ajustes!$C$4)</f>
        <v>0</v>
      </c>
      <c r="J250" s="13" t="str">
        <f aca="false">IF(OR(E250="",N(E250)=0),"",MAX(0,I250/E250*10))</f>
        <v/>
      </c>
      <c r="K250" s="21" t="str">
        <f aca="false">IF(OR(E250="",N(E250)=0),"",N(F250)/E250)</f>
        <v/>
      </c>
      <c r="L250" s="22" t="str">
        <f aca="false">IF(B250="","",MONTH(B250))</f>
        <v/>
      </c>
    </row>
    <row r="251" customFormat="false" ht="15" hidden="false" customHeight="false" outlineLevel="0" collapsed="false">
      <c r="B251" s="19"/>
      <c r="C251" s="20"/>
      <c r="D251" s="20"/>
      <c r="E251" s="16"/>
      <c r="F251" s="16"/>
      <c r="G251" s="16"/>
      <c r="H251" s="16"/>
      <c r="I251" s="13" t="n">
        <f aca="false">IF(E251="",0,N(F251)-N(G251)/Ajustes!$C$4)</f>
        <v>0</v>
      </c>
      <c r="J251" s="13" t="str">
        <f aca="false">IF(OR(E251="",N(E251)=0),"",MAX(0,I251/E251*10))</f>
        <v/>
      </c>
      <c r="K251" s="21" t="str">
        <f aca="false">IF(OR(E251="",N(E251)=0),"",N(F251)/E251)</f>
        <v/>
      </c>
      <c r="L251" s="22" t="str">
        <f aca="false">IF(B251="","",MONTH(B251))</f>
        <v/>
      </c>
    </row>
    <row r="252" customFormat="false" ht="15" hidden="false" customHeight="false" outlineLevel="0" collapsed="false">
      <c r="B252" s="19"/>
      <c r="C252" s="20"/>
      <c r="D252" s="20"/>
      <c r="E252" s="16"/>
      <c r="F252" s="16"/>
      <c r="G252" s="16"/>
      <c r="H252" s="16"/>
      <c r="I252" s="13" t="n">
        <f aca="false">IF(E252="",0,N(F252)-N(G252)/Ajustes!$C$4)</f>
        <v>0</v>
      </c>
      <c r="J252" s="13" t="str">
        <f aca="false">IF(OR(E252="",N(E252)=0),"",MAX(0,I252/E252*10))</f>
        <v/>
      </c>
      <c r="K252" s="21" t="str">
        <f aca="false">IF(OR(E252="",N(E252)=0),"",N(F252)/E252)</f>
        <v/>
      </c>
      <c r="L252" s="22" t="str">
        <f aca="false">IF(B252="","",MONTH(B252))</f>
        <v/>
      </c>
    </row>
    <row r="253" customFormat="false" ht="15" hidden="false" customHeight="false" outlineLevel="0" collapsed="false">
      <c r="B253" s="19"/>
      <c r="C253" s="20"/>
      <c r="D253" s="20"/>
      <c r="E253" s="16"/>
      <c r="F253" s="16"/>
      <c r="G253" s="16"/>
      <c r="H253" s="16"/>
      <c r="I253" s="13" t="n">
        <f aca="false">IF(E253="",0,N(F253)-N(G253)/Ajustes!$C$4)</f>
        <v>0</v>
      </c>
      <c r="J253" s="13" t="str">
        <f aca="false">IF(OR(E253="",N(E253)=0),"",MAX(0,I253/E253*10))</f>
        <v/>
      </c>
      <c r="K253" s="21" t="str">
        <f aca="false">IF(OR(E253="",N(E253)=0),"",N(F253)/E253)</f>
        <v/>
      </c>
      <c r="L253" s="22" t="str">
        <f aca="false">IF(B253="","",MONTH(B253))</f>
        <v/>
      </c>
    </row>
    <row r="254" customFormat="false" ht="15" hidden="false" customHeight="false" outlineLevel="0" collapsed="false">
      <c r="B254" s="19"/>
      <c r="C254" s="20"/>
      <c r="D254" s="20"/>
      <c r="E254" s="16"/>
      <c r="F254" s="16"/>
      <c r="G254" s="16"/>
      <c r="H254" s="16"/>
      <c r="I254" s="13" t="n">
        <f aca="false">IF(E254="",0,N(F254)-N(G254)/Ajustes!$C$4)</f>
        <v>0</v>
      </c>
      <c r="J254" s="13" t="str">
        <f aca="false">IF(OR(E254="",N(E254)=0),"",MAX(0,I254/E254*10))</f>
        <v/>
      </c>
      <c r="K254" s="21" t="str">
        <f aca="false">IF(OR(E254="",N(E254)=0),"",N(F254)/E254)</f>
        <v/>
      </c>
      <c r="L254" s="22" t="str">
        <f aca="false">IF(B254="","",MONTH(B254))</f>
        <v/>
      </c>
    </row>
    <row r="255" customFormat="false" ht="15" hidden="false" customHeight="false" outlineLevel="0" collapsed="false">
      <c r="B255" s="19"/>
      <c r="C255" s="20"/>
      <c r="D255" s="20"/>
      <c r="E255" s="16"/>
      <c r="F255" s="16"/>
      <c r="G255" s="16"/>
      <c r="H255" s="16"/>
      <c r="I255" s="13" t="n">
        <f aca="false">IF(E255="",0,N(F255)-N(G255)/Ajustes!$C$4)</f>
        <v>0</v>
      </c>
      <c r="J255" s="13" t="str">
        <f aca="false">IF(OR(E255="",N(E255)=0),"",MAX(0,I255/E255*10))</f>
        <v/>
      </c>
      <c r="K255" s="21" t="str">
        <f aca="false">IF(OR(E255="",N(E255)=0),"",N(F255)/E255)</f>
        <v/>
      </c>
      <c r="L255" s="22" t="str">
        <f aca="false">IF(B255="","",MONTH(B255))</f>
        <v/>
      </c>
    </row>
    <row r="256" customFormat="false" ht="15" hidden="false" customHeight="false" outlineLevel="0" collapsed="false">
      <c r="B256" s="19"/>
      <c r="C256" s="20"/>
      <c r="D256" s="20"/>
      <c r="E256" s="16"/>
      <c r="F256" s="16"/>
      <c r="G256" s="16"/>
      <c r="H256" s="16"/>
      <c r="I256" s="13" t="n">
        <f aca="false">IF(E256="",0,N(F256)-N(G256)/Ajustes!$C$4)</f>
        <v>0</v>
      </c>
      <c r="J256" s="13" t="str">
        <f aca="false">IF(OR(E256="",N(E256)=0),"",MAX(0,I256/E256*10))</f>
        <v/>
      </c>
      <c r="K256" s="21" t="str">
        <f aca="false">IF(OR(E256="",N(E256)=0),"",N(F256)/E256)</f>
        <v/>
      </c>
      <c r="L256" s="22" t="str">
        <f aca="false">IF(B256="","",MONTH(B256))</f>
        <v/>
      </c>
    </row>
    <row r="257" customFormat="false" ht="15" hidden="false" customHeight="false" outlineLevel="0" collapsed="false">
      <c r="B257" s="19"/>
      <c r="C257" s="20"/>
      <c r="D257" s="20"/>
      <c r="E257" s="16"/>
      <c r="F257" s="16"/>
      <c r="G257" s="16"/>
      <c r="H257" s="16"/>
      <c r="I257" s="13" t="n">
        <f aca="false">IF(E257="",0,N(F257)-N(G257)/Ajustes!$C$4)</f>
        <v>0</v>
      </c>
      <c r="J257" s="13" t="str">
        <f aca="false">IF(OR(E257="",N(E257)=0),"",MAX(0,I257/E257*10))</f>
        <v/>
      </c>
      <c r="K257" s="21" t="str">
        <f aca="false">IF(OR(E257="",N(E257)=0),"",N(F257)/E257)</f>
        <v/>
      </c>
      <c r="L257" s="22" t="str">
        <f aca="false">IF(B257="","",MONTH(B257))</f>
        <v/>
      </c>
    </row>
    <row r="258" customFormat="false" ht="15" hidden="false" customHeight="false" outlineLevel="0" collapsed="false">
      <c r="B258" s="19"/>
      <c r="C258" s="20"/>
      <c r="D258" s="20"/>
      <c r="E258" s="16"/>
      <c r="F258" s="16"/>
      <c r="G258" s="16"/>
      <c r="H258" s="16"/>
      <c r="I258" s="13" t="n">
        <f aca="false">IF(E258="",0,N(F258)-N(G258)/Ajustes!$C$4)</f>
        <v>0</v>
      </c>
      <c r="J258" s="13" t="str">
        <f aca="false">IF(OR(E258="",N(E258)=0),"",MAX(0,I258/E258*10))</f>
        <v/>
      </c>
      <c r="K258" s="21" t="str">
        <f aca="false">IF(OR(E258="",N(E258)=0),"",N(F258)/E258)</f>
        <v/>
      </c>
      <c r="L258" s="22" t="str">
        <f aca="false">IF(B258="","",MONTH(B258))</f>
        <v/>
      </c>
    </row>
    <row r="259" customFormat="false" ht="15" hidden="false" customHeight="false" outlineLevel="0" collapsed="false">
      <c r="B259" s="19"/>
      <c r="C259" s="20"/>
      <c r="D259" s="20"/>
      <c r="E259" s="16"/>
      <c r="F259" s="16"/>
      <c r="G259" s="16"/>
      <c r="H259" s="16"/>
      <c r="I259" s="13" t="n">
        <f aca="false">IF(E259="",0,N(F259)-N(G259)/Ajustes!$C$4)</f>
        <v>0</v>
      </c>
      <c r="J259" s="13" t="str">
        <f aca="false">IF(OR(E259="",N(E259)=0),"",MAX(0,I259/E259*10))</f>
        <v/>
      </c>
      <c r="K259" s="21" t="str">
        <f aca="false">IF(OR(E259="",N(E259)=0),"",N(F259)/E259)</f>
        <v/>
      </c>
      <c r="L259" s="22" t="str">
        <f aca="false">IF(B259="","",MONTH(B259))</f>
        <v/>
      </c>
    </row>
    <row r="260" customFormat="false" ht="15" hidden="false" customHeight="false" outlineLevel="0" collapsed="false">
      <c r="B260" s="19"/>
      <c r="C260" s="20"/>
      <c r="D260" s="20"/>
      <c r="E260" s="16"/>
      <c r="F260" s="16"/>
      <c r="G260" s="16"/>
      <c r="H260" s="16"/>
      <c r="I260" s="13" t="n">
        <f aca="false">IF(E260="",0,N(F260)-N(G260)/Ajustes!$C$4)</f>
        <v>0</v>
      </c>
      <c r="J260" s="13" t="str">
        <f aca="false">IF(OR(E260="",N(E260)=0),"",MAX(0,I260/E260*10))</f>
        <v/>
      </c>
      <c r="K260" s="21" t="str">
        <f aca="false">IF(OR(E260="",N(E260)=0),"",N(F260)/E260)</f>
        <v/>
      </c>
      <c r="L260" s="22" t="str">
        <f aca="false">IF(B260="","",MONTH(B260))</f>
        <v/>
      </c>
    </row>
    <row r="261" customFormat="false" ht="15" hidden="false" customHeight="false" outlineLevel="0" collapsed="false">
      <c r="B261" s="19"/>
      <c r="C261" s="20"/>
      <c r="D261" s="20"/>
      <c r="E261" s="16"/>
      <c r="F261" s="16"/>
      <c r="G261" s="16"/>
      <c r="H261" s="16"/>
      <c r="I261" s="13" t="n">
        <f aca="false">IF(E261="",0,N(F261)-N(G261)/Ajustes!$C$4)</f>
        <v>0</v>
      </c>
      <c r="J261" s="13" t="str">
        <f aca="false">IF(OR(E261="",N(E261)=0),"",MAX(0,I261/E261*10))</f>
        <v/>
      </c>
      <c r="K261" s="21" t="str">
        <f aca="false">IF(OR(E261="",N(E261)=0),"",N(F261)/E261)</f>
        <v/>
      </c>
      <c r="L261" s="22" t="str">
        <f aca="false">IF(B261="","",MONTH(B261))</f>
        <v/>
      </c>
    </row>
    <row r="262" customFormat="false" ht="15" hidden="false" customHeight="false" outlineLevel="0" collapsed="false">
      <c r="B262" s="19"/>
      <c r="C262" s="20"/>
      <c r="D262" s="20"/>
      <c r="E262" s="16"/>
      <c r="F262" s="16"/>
      <c r="G262" s="16"/>
      <c r="H262" s="16"/>
      <c r="I262" s="13" t="n">
        <f aca="false">IF(E262="",0,N(F262)-N(G262)/Ajustes!$C$4)</f>
        <v>0</v>
      </c>
      <c r="J262" s="13" t="str">
        <f aca="false">IF(OR(E262="",N(E262)=0),"",MAX(0,I262/E262*10))</f>
        <v/>
      </c>
      <c r="K262" s="21" t="str">
        <f aca="false">IF(OR(E262="",N(E262)=0),"",N(F262)/E262)</f>
        <v/>
      </c>
      <c r="L262" s="22" t="str">
        <f aca="false">IF(B262="","",MONTH(B262))</f>
        <v/>
      </c>
    </row>
    <row r="263" customFormat="false" ht="15" hidden="false" customHeight="false" outlineLevel="0" collapsed="false">
      <c r="B263" s="19"/>
      <c r="C263" s="20"/>
      <c r="D263" s="20"/>
      <c r="E263" s="16"/>
      <c r="F263" s="16"/>
      <c r="G263" s="16"/>
      <c r="H263" s="16"/>
      <c r="I263" s="13" t="n">
        <f aca="false">IF(E263="",0,N(F263)-N(G263)/Ajustes!$C$4)</f>
        <v>0</v>
      </c>
      <c r="J263" s="13" t="str">
        <f aca="false">IF(OR(E263="",N(E263)=0),"",MAX(0,I263/E263*10))</f>
        <v/>
      </c>
      <c r="K263" s="21" t="str">
        <f aca="false">IF(OR(E263="",N(E263)=0),"",N(F263)/E263)</f>
        <v/>
      </c>
      <c r="L263" s="22" t="str">
        <f aca="false">IF(B263="","",MONTH(B263))</f>
        <v/>
      </c>
    </row>
    <row r="264" customFormat="false" ht="15" hidden="false" customHeight="false" outlineLevel="0" collapsed="false">
      <c r="B264" s="19"/>
      <c r="C264" s="20"/>
      <c r="D264" s="20"/>
      <c r="E264" s="16"/>
      <c r="F264" s="16"/>
      <c r="G264" s="16"/>
      <c r="H264" s="16"/>
      <c r="I264" s="13" t="n">
        <f aca="false">IF(E264="",0,N(F264)-N(G264)/Ajustes!$C$4)</f>
        <v>0</v>
      </c>
      <c r="J264" s="13" t="str">
        <f aca="false">IF(OR(E264="",N(E264)=0),"",MAX(0,I264/E264*10))</f>
        <v/>
      </c>
      <c r="K264" s="21" t="str">
        <f aca="false">IF(OR(E264="",N(E264)=0),"",N(F264)/E264)</f>
        <v/>
      </c>
      <c r="L264" s="22" t="str">
        <f aca="false">IF(B264="","",MONTH(B264))</f>
        <v/>
      </c>
    </row>
    <row r="265" customFormat="false" ht="15" hidden="false" customHeight="false" outlineLevel="0" collapsed="false">
      <c r="B265" s="19"/>
      <c r="C265" s="20"/>
      <c r="D265" s="20"/>
      <c r="E265" s="16"/>
      <c r="F265" s="16"/>
      <c r="G265" s="16"/>
      <c r="H265" s="16"/>
      <c r="I265" s="13" t="n">
        <f aca="false">IF(E265="",0,N(F265)-N(G265)/Ajustes!$C$4)</f>
        <v>0</v>
      </c>
      <c r="J265" s="13" t="str">
        <f aca="false">IF(OR(E265="",N(E265)=0),"",MAX(0,I265/E265*10))</f>
        <v/>
      </c>
      <c r="K265" s="21" t="str">
        <f aca="false">IF(OR(E265="",N(E265)=0),"",N(F265)/E265)</f>
        <v/>
      </c>
      <c r="L265" s="22" t="str">
        <f aca="false">IF(B265="","",MONTH(B265))</f>
        <v/>
      </c>
    </row>
    <row r="266" customFormat="false" ht="15" hidden="false" customHeight="false" outlineLevel="0" collapsed="false">
      <c r="B266" s="19"/>
      <c r="C266" s="20"/>
      <c r="D266" s="20"/>
      <c r="E266" s="16"/>
      <c r="F266" s="16"/>
      <c r="G266" s="16"/>
      <c r="H266" s="16"/>
      <c r="I266" s="13" t="n">
        <f aca="false">IF(E266="",0,N(F266)-N(G266)/Ajustes!$C$4)</f>
        <v>0</v>
      </c>
      <c r="J266" s="13" t="str">
        <f aca="false">IF(OR(E266="",N(E266)=0),"",MAX(0,I266/E266*10))</f>
        <v/>
      </c>
      <c r="K266" s="21" t="str">
        <f aca="false">IF(OR(E266="",N(E266)=0),"",N(F266)/E266)</f>
        <v/>
      </c>
      <c r="L266" s="22" t="str">
        <f aca="false">IF(B266="","",MONTH(B266))</f>
        <v/>
      </c>
    </row>
    <row r="267" customFormat="false" ht="15" hidden="false" customHeight="false" outlineLevel="0" collapsed="false">
      <c r="B267" s="19"/>
      <c r="C267" s="20"/>
      <c r="D267" s="20"/>
      <c r="E267" s="16"/>
      <c r="F267" s="16"/>
      <c r="G267" s="16"/>
      <c r="H267" s="16"/>
      <c r="I267" s="13" t="n">
        <f aca="false">IF(E267="",0,N(F267)-N(G267)/Ajustes!$C$4)</f>
        <v>0</v>
      </c>
      <c r="J267" s="13" t="str">
        <f aca="false">IF(OR(E267="",N(E267)=0),"",MAX(0,I267/E267*10))</f>
        <v/>
      </c>
      <c r="K267" s="21" t="str">
        <f aca="false">IF(OR(E267="",N(E267)=0),"",N(F267)/E267)</f>
        <v/>
      </c>
      <c r="L267" s="22" t="str">
        <f aca="false">IF(B267="","",MONTH(B267))</f>
        <v/>
      </c>
    </row>
    <row r="268" customFormat="false" ht="15" hidden="false" customHeight="false" outlineLevel="0" collapsed="false">
      <c r="B268" s="19"/>
      <c r="C268" s="20"/>
      <c r="D268" s="20"/>
      <c r="E268" s="16"/>
      <c r="F268" s="16"/>
      <c r="G268" s="16"/>
      <c r="H268" s="16"/>
      <c r="I268" s="13" t="n">
        <f aca="false">IF(E268="",0,N(F268)-N(G268)/Ajustes!$C$4)</f>
        <v>0</v>
      </c>
      <c r="J268" s="13" t="str">
        <f aca="false">IF(OR(E268="",N(E268)=0),"",MAX(0,I268/E268*10))</f>
        <v/>
      </c>
      <c r="K268" s="21" t="str">
        <f aca="false">IF(OR(E268="",N(E268)=0),"",N(F268)/E268)</f>
        <v/>
      </c>
      <c r="L268" s="22" t="str">
        <f aca="false">IF(B268="","",MONTH(B268))</f>
        <v/>
      </c>
    </row>
    <row r="269" customFormat="false" ht="15" hidden="false" customHeight="false" outlineLevel="0" collapsed="false">
      <c r="B269" s="19"/>
      <c r="C269" s="20"/>
      <c r="D269" s="20"/>
      <c r="E269" s="16"/>
      <c r="F269" s="16"/>
      <c r="G269" s="16"/>
      <c r="H269" s="16"/>
      <c r="I269" s="13" t="n">
        <f aca="false">IF(E269="",0,N(F269)-N(G269)/Ajustes!$C$4)</f>
        <v>0</v>
      </c>
      <c r="J269" s="13" t="str">
        <f aca="false">IF(OR(E269="",N(E269)=0),"",MAX(0,I269/E269*10))</f>
        <v/>
      </c>
      <c r="K269" s="21" t="str">
        <f aca="false">IF(OR(E269="",N(E269)=0),"",N(F269)/E269)</f>
        <v/>
      </c>
      <c r="L269" s="22" t="str">
        <f aca="false">IF(B269="","",MONTH(B269))</f>
        <v/>
      </c>
    </row>
    <row r="270" customFormat="false" ht="15" hidden="false" customHeight="false" outlineLevel="0" collapsed="false">
      <c r="B270" s="19"/>
      <c r="C270" s="20"/>
      <c r="D270" s="20"/>
      <c r="E270" s="16"/>
      <c r="F270" s="16"/>
      <c r="G270" s="16"/>
      <c r="H270" s="16"/>
      <c r="I270" s="13" t="n">
        <f aca="false">IF(E270="",0,N(F270)-N(G270)/Ajustes!$C$4)</f>
        <v>0</v>
      </c>
      <c r="J270" s="13" t="str">
        <f aca="false">IF(OR(E270="",N(E270)=0),"",MAX(0,I270/E270*10))</f>
        <v/>
      </c>
      <c r="K270" s="21" t="str">
        <f aca="false">IF(OR(E270="",N(E270)=0),"",N(F270)/E270)</f>
        <v/>
      </c>
      <c r="L270" s="22" t="str">
        <f aca="false">IF(B270="","",MONTH(B270))</f>
        <v/>
      </c>
    </row>
    <row r="271" customFormat="false" ht="15" hidden="false" customHeight="false" outlineLevel="0" collapsed="false">
      <c r="B271" s="19"/>
      <c r="C271" s="20"/>
      <c r="D271" s="20"/>
      <c r="E271" s="16"/>
      <c r="F271" s="16"/>
      <c r="G271" s="16"/>
      <c r="H271" s="16"/>
      <c r="I271" s="13" t="n">
        <f aca="false">IF(E271="",0,N(F271)-N(G271)/Ajustes!$C$4)</f>
        <v>0</v>
      </c>
      <c r="J271" s="13" t="str">
        <f aca="false">IF(OR(E271="",N(E271)=0),"",MAX(0,I271/E271*10))</f>
        <v/>
      </c>
      <c r="K271" s="21" t="str">
        <f aca="false">IF(OR(E271="",N(E271)=0),"",N(F271)/E271)</f>
        <v/>
      </c>
      <c r="L271" s="22" t="str">
        <f aca="false">IF(B271="","",MONTH(B271))</f>
        <v/>
      </c>
    </row>
    <row r="272" customFormat="false" ht="15" hidden="false" customHeight="false" outlineLevel="0" collapsed="false">
      <c r="B272" s="19"/>
      <c r="C272" s="20"/>
      <c r="D272" s="20"/>
      <c r="E272" s="16"/>
      <c r="F272" s="16"/>
      <c r="G272" s="16"/>
      <c r="H272" s="16"/>
      <c r="I272" s="13" t="n">
        <f aca="false">IF(E272="",0,N(F272)-N(G272)/Ajustes!$C$4)</f>
        <v>0</v>
      </c>
      <c r="J272" s="13" t="str">
        <f aca="false">IF(OR(E272="",N(E272)=0),"",MAX(0,I272/E272*10))</f>
        <v/>
      </c>
      <c r="K272" s="21" t="str">
        <f aca="false">IF(OR(E272="",N(E272)=0),"",N(F272)/E272)</f>
        <v/>
      </c>
      <c r="L272" s="22" t="str">
        <f aca="false">IF(B272="","",MONTH(B272))</f>
        <v/>
      </c>
    </row>
    <row r="273" customFormat="false" ht="15" hidden="false" customHeight="false" outlineLevel="0" collapsed="false">
      <c r="B273" s="19"/>
      <c r="C273" s="20"/>
      <c r="D273" s="20"/>
      <c r="E273" s="16"/>
      <c r="F273" s="16"/>
      <c r="G273" s="16"/>
      <c r="H273" s="16"/>
      <c r="I273" s="13" t="n">
        <f aca="false">IF(E273="",0,N(F273)-N(G273)/Ajustes!$C$4)</f>
        <v>0</v>
      </c>
      <c r="J273" s="13" t="str">
        <f aca="false">IF(OR(E273="",N(E273)=0),"",MAX(0,I273/E273*10))</f>
        <v/>
      </c>
      <c r="K273" s="21" t="str">
        <f aca="false">IF(OR(E273="",N(E273)=0),"",N(F273)/E273)</f>
        <v/>
      </c>
      <c r="L273" s="22" t="str">
        <f aca="false">IF(B273="","",MONTH(B273))</f>
        <v/>
      </c>
    </row>
    <row r="274" customFormat="false" ht="15" hidden="false" customHeight="false" outlineLevel="0" collapsed="false">
      <c r="B274" s="19"/>
      <c r="C274" s="20"/>
      <c r="D274" s="20"/>
      <c r="E274" s="16"/>
      <c r="F274" s="16"/>
      <c r="G274" s="16"/>
      <c r="H274" s="16"/>
      <c r="I274" s="13" t="n">
        <f aca="false">IF(E274="",0,N(F274)-N(G274)/Ajustes!$C$4)</f>
        <v>0</v>
      </c>
      <c r="J274" s="13" t="str">
        <f aca="false">IF(OR(E274="",N(E274)=0),"",MAX(0,I274/E274*10))</f>
        <v/>
      </c>
      <c r="K274" s="21" t="str">
        <f aca="false">IF(OR(E274="",N(E274)=0),"",N(F274)/E274)</f>
        <v/>
      </c>
      <c r="L274" s="22" t="str">
        <f aca="false">IF(B274="","",MONTH(B274))</f>
        <v/>
      </c>
    </row>
    <row r="275" customFormat="false" ht="15" hidden="false" customHeight="false" outlineLevel="0" collapsed="false">
      <c r="B275" s="19"/>
      <c r="C275" s="20"/>
      <c r="D275" s="20"/>
      <c r="E275" s="16"/>
      <c r="F275" s="16"/>
      <c r="G275" s="16"/>
      <c r="H275" s="16"/>
      <c r="I275" s="13" t="n">
        <f aca="false">IF(E275="",0,N(F275)-N(G275)/Ajustes!$C$4)</f>
        <v>0</v>
      </c>
      <c r="J275" s="13" t="str">
        <f aca="false">IF(OR(E275="",N(E275)=0),"",MAX(0,I275/E275*10))</f>
        <v/>
      </c>
      <c r="K275" s="21" t="str">
        <f aca="false">IF(OR(E275="",N(E275)=0),"",N(F275)/E275)</f>
        <v/>
      </c>
      <c r="L275" s="22" t="str">
        <f aca="false">IF(B275="","",MONTH(B275))</f>
        <v/>
      </c>
    </row>
    <row r="276" customFormat="false" ht="15" hidden="false" customHeight="false" outlineLevel="0" collapsed="false">
      <c r="B276" s="19"/>
      <c r="C276" s="20"/>
      <c r="D276" s="20"/>
      <c r="E276" s="16"/>
      <c r="F276" s="16"/>
      <c r="G276" s="16"/>
      <c r="H276" s="16"/>
      <c r="I276" s="13" t="n">
        <f aca="false">IF(E276="",0,N(F276)-N(G276)/Ajustes!$C$4)</f>
        <v>0</v>
      </c>
      <c r="J276" s="13" t="str">
        <f aca="false">IF(OR(E276="",N(E276)=0),"",MAX(0,I276/E276*10))</f>
        <v/>
      </c>
      <c r="K276" s="21" t="str">
        <f aca="false">IF(OR(E276="",N(E276)=0),"",N(F276)/E276)</f>
        <v/>
      </c>
      <c r="L276" s="22" t="str">
        <f aca="false">IF(B276="","",MONTH(B276))</f>
        <v/>
      </c>
    </row>
    <row r="277" customFormat="false" ht="15" hidden="false" customHeight="false" outlineLevel="0" collapsed="false">
      <c r="B277" s="19"/>
      <c r="C277" s="20"/>
      <c r="D277" s="20"/>
      <c r="E277" s="16"/>
      <c r="F277" s="16"/>
      <c r="G277" s="16"/>
      <c r="H277" s="16"/>
      <c r="I277" s="13" t="n">
        <f aca="false">IF(E277="",0,N(F277)-N(G277)/Ajustes!$C$4)</f>
        <v>0</v>
      </c>
      <c r="J277" s="13" t="str">
        <f aca="false">IF(OR(E277="",N(E277)=0),"",MAX(0,I277/E277*10))</f>
        <v/>
      </c>
      <c r="K277" s="21" t="str">
        <f aca="false">IF(OR(E277="",N(E277)=0),"",N(F277)/E277)</f>
        <v/>
      </c>
      <c r="L277" s="22" t="str">
        <f aca="false">IF(B277="","",MONTH(B277))</f>
        <v/>
      </c>
    </row>
    <row r="278" customFormat="false" ht="15" hidden="false" customHeight="false" outlineLevel="0" collapsed="false">
      <c r="B278" s="19"/>
      <c r="C278" s="20"/>
      <c r="D278" s="20"/>
      <c r="E278" s="16"/>
      <c r="F278" s="16"/>
      <c r="G278" s="16"/>
      <c r="H278" s="16"/>
      <c r="I278" s="13" t="n">
        <f aca="false">IF(E278="",0,N(F278)-N(G278)/Ajustes!$C$4)</f>
        <v>0</v>
      </c>
      <c r="J278" s="13" t="str">
        <f aca="false">IF(OR(E278="",N(E278)=0),"",MAX(0,I278/E278*10))</f>
        <v/>
      </c>
      <c r="K278" s="21" t="str">
        <f aca="false">IF(OR(E278="",N(E278)=0),"",N(F278)/E278)</f>
        <v/>
      </c>
      <c r="L278" s="22" t="str">
        <f aca="false">IF(B278="","",MONTH(B278))</f>
        <v/>
      </c>
    </row>
    <row r="279" customFormat="false" ht="15" hidden="false" customHeight="false" outlineLevel="0" collapsed="false">
      <c r="B279" s="19"/>
      <c r="C279" s="20"/>
      <c r="D279" s="20"/>
      <c r="E279" s="16"/>
      <c r="F279" s="16"/>
      <c r="G279" s="16"/>
      <c r="H279" s="16"/>
      <c r="I279" s="13" t="n">
        <f aca="false">IF(E279="",0,N(F279)-N(G279)/Ajustes!$C$4)</f>
        <v>0</v>
      </c>
      <c r="J279" s="13" t="str">
        <f aca="false">IF(OR(E279="",N(E279)=0),"",MAX(0,I279/E279*10))</f>
        <v/>
      </c>
      <c r="K279" s="21" t="str">
        <f aca="false">IF(OR(E279="",N(E279)=0),"",N(F279)/E279)</f>
        <v/>
      </c>
      <c r="L279" s="22" t="str">
        <f aca="false">IF(B279="","",MONTH(B279))</f>
        <v/>
      </c>
    </row>
    <row r="280" customFormat="false" ht="15" hidden="false" customHeight="false" outlineLevel="0" collapsed="false">
      <c r="B280" s="19"/>
      <c r="C280" s="20"/>
      <c r="D280" s="20"/>
      <c r="E280" s="16"/>
      <c r="F280" s="16"/>
      <c r="G280" s="16"/>
      <c r="H280" s="16"/>
      <c r="I280" s="13" t="n">
        <f aca="false">IF(E280="",0,N(F280)-N(G280)/Ajustes!$C$4)</f>
        <v>0</v>
      </c>
      <c r="J280" s="13" t="str">
        <f aca="false">IF(OR(E280="",N(E280)=0),"",MAX(0,I280/E280*10))</f>
        <v/>
      </c>
      <c r="K280" s="21" t="str">
        <f aca="false">IF(OR(E280="",N(E280)=0),"",N(F280)/E280)</f>
        <v/>
      </c>
      <c r="L280" s="22" t="str">
        <f aca="false">IF(B280="","",MONTH(B280))</f>
        <v/>
      </c>
    </row>
    <row r="281" customFormat="false" ht="15" hidden="false" customHeight="false" outlineLevel="0" collapsed="false">
      <c r="B281" s="19"/>
      <c r="C281" s="20"/>
      <c r="D281" s="20"/>
      <c r="E281" s="16"/>
      <c r="F281" s="16"/>
      <c r="G281" s="16"/>
      <c r="H281" s="16"/>
      <c r="I281" s="13" t="n">
        <f aca="false">IF(E281="",0,N(F281)-N(G281)/Ajustes!$C$4)</f>
        <v>0</v>
      </c>
      <c r="J281" s="13" t="str">
        <f aca="false">IF(OR(E281="",N(E281)=0),"",MAX(0,I281/E281*10))</f>
        <v/>
      </c>
      <c r="K281" s="21" t="str">
        <f aca="false">IF(OR(E281="",N(E281)=0),"",N(F281)/E281)</f>
        <v/>
      </c>
      <c r="L281" s="22" t="str">
        <f aca="false">IF(B281="","",MONTH(B281))</f>
        <v/>
      </c>
    </row>
    <row r="282" customFormat="false" ht="15" hidden="false" customHeight="false" outlineLevel="0" collapsed="false">
      <c r="B282" s="19"/>
      <c r="C282" s="20"/>
      <c r="D282" s="20"/>
      <c r="E282" s="16"/>
      <c r="F282" s="16"/>
      <c r="G282" s="16"/>
      <c r="H282" s="16"/>
      <c r="I282" s="13" t="n">
        <f aca="false">IF(E282="",0,N(F282)-N(G282)/Ajustes!$C$4)</f>
        <v>0</v>
      </c>
      <c r="J282" s="13" t="str">
        <f aca="false">IF(OR(E282="",N(E282)=0),"",MAX(0,I282/E282*10))</f>
        <v/>
      </c>
      <c r="K282" s="21" t="str">
        <f aca="false">IF(OR(E282="",N(E282)=0),"",N(F282)/E282)</f>
        <v/>
      </c>
      <c r="L282" s="22" t="str">
        <f aca="false">IF(B282="","",MONTH(B282))</f>
        <v/>
      </c>
    </row>
    <row r="283" customFormat="false" ht="15" hidden="false" customHeight="false" outlineLevel="0" collapsed="false">
      <c r="B283" s="19"/>
      <c r="C283" s="20"/>
      <c r="D283" s="20"/>
      <c r="E283" s="16"/>
      <c r="F283" s="16"/>
      <c r="G283" s="16"/>
      <c r="H283" s="16"/>
      <c r="I283" s="13" t="n">
        <f aca="false">IF(E283="",0,N(F283)-N(G283)/Ajustes!$C$4)</f>
        <v>0</v>
      </c>
      <c r="J283" s="13" t="str">
        <f aca="false">IF(OR(E283="",N(E283)=0),"",MAX(0,I283/E283*10))</f>
        <v/>
      </c>
      <c r="K283" s="21" t="str">
        <f aca="false">IF(OR(E283="",N(E283)=0),"",N(F283)/E283)</f>
        <v/>
      </c>
      <c r="L283" s="22" t="str">
        <f aca="false">IF(B283="","",MONTH(B283))</f>
        <v/>
      </c>
    </row>
    <row r="284" customFormat="false" ht="15" hidden="false" customHeight="false" outlineLevel="0" collapsed="false">
      <c r="B284" s="19"/>
      <c r="C284" s="20"/>
      <c r="D284" s="20"/>
      <c r="E284" s="16"/>
      <c r="F284" s="16"/>
      <c r="G284" s="16"/>
      <c r="H284" s="16"/>
      <c r="I284" s="13" t="n">
        <f aca="false">IF(E284="",0,N(F284)-N(G284)/Ajustes!$C$4)</f>
        <v>0</v>
      </c>
      <c r="J284" s="13" t="str">
        <f aca="false">IF(OR(E284="",N(E284)=0),"",MAX(0,I284/E284*10))</f>
        <v/>
      </c>
      <c r="K284" s="21" t="str">
        <f aca="false">IF(OR(E284="",N(E284)=0),"",N(F284)/E284)</f>
        <v/>
      </c>
      <c r="L284" s="22" t="str">
        <f aca="false">IF(B284="","",MONTH(B284))</f>
        <v/>
      </c>
    </row>
    <row r="285" customFormat="false" ht="15" hidden="false" customHeight="false" outlineLevel="0" collapsed="false">
      <c r="B285" s="19"/>
      <c r="C285" s="20"/>
      <c r="D285" s="20"/>
      <c r="E285" s="16"/>
      <c r="F285" s="16"/>
      <c r="G285" s="16"/>
      <c r="H285" s="16"/>
      <c r="I285" s="13" t="n">
        <f aca="false">IF(E285="",0,N(F285)-N(G285)/Ajustes!$C$4)</f>
        <v>0</v>
      </c>
      <c r="J285" s="13" t="str">
        <f aca="false">IF(OR(E285="",N(E285)=0),"",MAX(0,I285/E285*10))</f>
        <v/>
      </c>
      <c r="K285" s="21" t="str">
        <f aca="false">IF(OR(E285="",N(E285)=0),"",N(F285)/E285)</f>
        <v/>
      </c>
      <c r="L285" s="22" t="str">
        <f aca="false">IF(B285="","",MONTH(B285))</f>
        <v/>
      </c>
    </row>
    <row r="286" customFormat="false" ht="15" hidden="false" customHeight="false" outlineLevel="0" collapsed="false">
      <c r="B286" s="19"/>
      <c r="C286" s="20"/>
      <c r="D286" s="20"/>
      <c r="E286" s="16"/>
      <c r="F286" s="16"/>
      <c r="G286" s="16"/>
      <c r="H286" s="16"/>
      <c r="I286" s="13" t="n">
        <f aca="false">IF(E286="",0,N(F286)-N(G286)/Ajustes!$C$4)</f>
        <v>0</v>
      </c>
      <c r="J286" s="13" t="str">
        <f aca="false">IF(OR(E286="",N(E286)=0),"",MAX(0,I286/E286*10))</f>
        <v/>
      </c>
      <c r="K286" s="21" t="str">
        <f aca="false">IF(OR(E286="",N(E286)=0),"",N(F286)/E286)</f>
        <v/>
      </c>
      <c r="L286" s="22" t="str">
        <f aca="false">IF(B286="","",MONTH(B286))</f>
        <v/>
      </c>
    </row>
    <row r="287" customFormat="false" ht="15" hidden="false" customHeight="false" outlineLevel="0" collapsed="false">
      <c r="B287" s="19"/>
      <c r="C287" s="20"/>
      <c r="D287" s="20"/>
      <c r="E287" s="16"/>
      <c r="F287" s="16"/>
      <c r="G287" s="16"/>
      <c r="H287" s="16"/>
      <c r="I287" s="13" t="n">
        <f aca="false">IF(E287="",0,N(F287)-N(G287)/Ajustes!$C$4)</f>
        <v>0</v>
      </c>
      <c r="J287" s="13" t="str">
        <f aca="false">IF(OR(E287="",N(E287)=0),"",MAX(0,I287/E287*10))</f>
        <v/>
      </c>
      <c r="K287" s="21" t="str">
        <f aca="false">IF(OR(E287="",N(E287)=0),"",N(F287)/E287)</f>
        <v/>
      </c>
      <c r="L287" s="22" t="str">
        <f aca="false">IF(B287="","",MONTH(B287))</f>
        <v/>
      </c>
    </row>
    <row r="288" customFormat="false" ht="15" hidden="false" customHeight="false" outlineLevel="0" collapsed="false">
      <c r="B288" s="19"/>
      <c r="C288" s="20"/>
      <c r="D288" s="20"/>
      <c r="E288" s="16"/>
      <c r="F288" s="16"/>
      <c r="G288" s="16"/>
      <c r="H288" s="16"/>
      <c r="I288" s="13" t="n">
        <f aca="false">IF(E288="",0,N(F288)-N(G288)/Ajustes!$C$4)</f>
        <v>0</v>
      </c>
      <c r="J288" s="13" t="str">
        <f aca="false">IF(OR(E288="",N(E288)=0),"",MAX(0,I288/E288*10))</f>
        <v/>
      </c>
      <c r="K288" s="21" t="str">
        <f aca="false">IF(OR(E288="",N(E288)=0),"",N(F288)/E288)</f>
        <v/>
      </c>
      <c r="L288" s="22" t="str">
        <f aca="false">IF(B288="","",MONTH(B288))</f>
        <v/>
      </c>
    </row>
    <row r="289" customFormat="false" ht="15" hidden="false" customHeight="false" outlineLevel="0" collapsed="false">
      <c r="B289" s="19"/>
      <c r="C289" s="20"/>
      <c r="D289" s="20"/>
      <c r="E289" s="16"/>
      <c r="F289" s="16"/>
      <c r="G289" s="16"/>
      <c r="H289" s="16"/>
      <c r="I289" s="13" t="n">
        <f aca="false">IF(E289="",0,N(F289)-N(G289)/Ajustes!$C$4)</f>
        <v>0</v>
      </c>
      <c r="J289" s="13" t="str">
        <f aca="false">IF(OR(E289="",N(E289)=0),"",MAX(0,I289/E289*10))</f>
        <v/>
      </c>
      <c r="K289" s="21" t="str">
        <f aca="false">IF(OR(E289="",N(E289)=0),"",N(F289)/E289)</f>
        <v/>
      </c>
      <c r="L289" s="22" t="str">
        <f aca="false">IF(B289="","",MONTH(B289))</f>
        <v/>
      </c>
    </row>
    <row r="290" customFormat="false" ht="15" hidden="false" customHeight="false" outlineLevel="0" collapsed="false">
      <c r="B290" s="19"/>
      <c r="C290" s="20"/>
      <c r="D290" s="20"/>
      <c r="E290" s="16"/>
      <c r="F290" s="16"/>
      <c r="G290" s="16"/>
      <c r="H290" s="16"/>
      <c r="I290" s="13" t="n">
        <f aca="false">IF(E290="",0,N(F290)-N(G290)/Ajustes!$C$4)</f>
        <v>0</v>
      </c>
      <c r="J290" s="13" t="str">
        <f aca="false">IF(OR(E290="",N(E290)=0),"",MAX(0,I290/E290*10))</f>
        <v/>
      </c>
      <c r="K290" s="21" t="str">
        <f aca="false">IF(OR(E290="",N(E290)=0),"",N(F290)/E290)</f>
        <v/>
      </c>
      <c r="L290" s="22" t="str">
        <f aca="false">IF(B290="","",MONTH(B290))</f>
        <v/>
      </c>
    </row>
    <row r="291" customFormat="false" ht="15" hidden="false" customHeight="false" outlineLevel="0" collapsed="false">
      <c r="B291" s="19"/>
      <c r="C291" s="20"/>
      <c r="D291" s="20"/>
      <c r="E291" s="16"/>
      <c r="F291" s="16"/>
      <c r="G291" s="16"/>
      <c r="H291" s="16"/>
      <c r="I291" s="13" t="n">
        <f aca="false">IF(E291="",0,N(F291)-N(G291)/Ajustes!$C$4)</f>
        <v>0</v>
      </c>
      <c r="J291" s="13" t="str">
        <f aca="false">IF(OR(E291="",N(E291)=0),"",MAX(0,I291/E291*10))</f>
        <v/>
      </c>
      <c r="K291" s="21" t="str">
        <f aca="false">IF(OR(E291="",N(E291)=0),"",N(F291)/E291)</f>
        <v/>
      </c>
      <c r="L291" s="22" t="str">
        <f aca="false">IF(B291="","",MONTH(B291))</f>
        <v/>
      </c>
    </row>
    <row r="292" customFormat="false" ht="15" hidden="false" customHeight="false" outlineLevel="0" collapsed="false">
      <c r="B292" s="19"/>
      <c r="C292" s="20"/>
      <c r="D292" s="20"/>
      <c r="E292" s="16"/>
      <c r="F292" s="16"/>
      <c r="G292" s="16"/>
      <c r="H292" s="16"/>
      <c r="I292" s="13" t="n">
        <f aca="false">IF(E292="",0,N(F292)-N(G292)/Ajustes!$C$4)</f>
        <v>0</v>
      </c>
      <c r="J292" s="13" t="str">
        <f aca="false">IF(OR(E292="",N(E292)=0),"",MAX(0,I292/E292*10))</f>
        <v/>
      </c>
      <c r="K292" s="21" t="str">
        <f aca="false">IF(OR(E292="",N(E292)=0),"",N(F292)/E292)</f>
        <v/>
      </c>
      <c r="L292" s="22" t="str">
        <f aca="false">IF(B292="","",MONTH(B292))</f>
        <v/>
      </c>
    </row>
    <row r="293" customFormat="false" ht="15" hidden="false" customHeight="false" outlineLevel="0" collapsed="false">
      <c r="B293" s="19"/>
      <c r="C293" s="20"/>
      <c r="D293" s="20"/>
      <c r="E293" s="16"/>
      <c r="F293" s="16"/>
      <c r="G293" s="16"/>
      <c r="H293" s="16"/>
      <c r="I293" s="13" t="n">
        <f aca="false">IF(E293="",0,N(F293)-N(G293)/Ajustes!$C$4)</f>
        <v>0</v>
      </c>
      <c r="J293" s="13" t="str">
        <f aca="false">IF(OR(E293="",N(E293)=0),"",MAX(0,I293/E293*10))</f>
        <v/>
      </c>
      <c r="K293" s="21" t="str">
        <f aca="false">IF(OR(E293="",N(E293)=0),"",N(F293)/E293)</f>
        <v/>
      </c>
      <c r="L293" s="22" t="str">
        <f aca="false">IF(B293="","",MONTH(B293))</f>
        <v/>
      </c>
    </row>
    <row r="294" customFormat="false" ht="15" hidden="false" customHeight="false" outlineLevel="0" collapsed="false">
      <c r="B294" s="19"/>
      <c r="C294" s="20"/>
      <c r="D294" s="20"/>
      <c r="E294" s="16"/>
      <c r="F294" s="16"/>
      <c r="G294" s="16"/>
      <c r="H294" s="16"/>
      <c r="I294" s="13" t="n">
        <f aca="false">IF(E294="",0,N(F294)-N(G294)/Ajustes!$C$4)</f>
        <v>0</v>
      </c>
      <c r="J294" s="13" t="str">
        <f aca="false">IF(OR(E294="",N(E294)=0),"",MAX(0,I294/E294*10))</f>
        <v/>
      </c>
      <c r="K294" s="21" t="str">
        <f aca="false">IF(OR(E294="",N(E294)=0),"",N(F294)/E294)</f>
        <v/>
      </c>
      <c r="L294" s="22" t="str">
        <f aca="false">IF(B294="","",MONTH(B294))</f>
        <v/>
      </c>
    </row>
    <row r="295" customFormat="false" ht="15" hidden="false" customHeight="false" outlineLevel="0" collapsed="false">
      <c r="B295" s="19"/>
      <c r="C295" s="20"/>
      <c r="D295" s="20"/>
      <c r="E295" s="16"/>
      <c r="F295" s="16"/>
      <c r="G295" s="16"/>
      <c r="H295" s="16"/>
      <c r="I295" s="13" t="n">
        <f aca="false">IF(E295="",0,N(F295)-N(G295)/Ajustes!$C$4)</f>
        <v>0</v>
      </c>
      <c r="J295" s="13" t="str">
        <f aca="false">IF(OR(E295="",N(E295)=0),"",MAX(0,I295/E295*10))</f>
        <v/>
      </c>
      <c r="K295" s="21" t="str">
        <f aca="false">IF(OR(E295="",N(E295)=0),"",N(F295)/E295)</f>
        <v/>
      </c>
      <c r="L295" s="22" t="str">
        <f aca="false">IF(B295="","",MONTH(B295))</f>
        <v/>
      </c>
    </row>
    <row r="296" customFormat="false" ht="15" hidden="false" customHeight="false" outlineLevel="0" collapsed="false">
      <c r="B296" s="19"/>
      <c r="C296" s="20"/>
      <c r="D296" s="20"/>
      <c r="E296" s="16"/>
      <c r="F296" s="16"/>
      <c r="G296" s="16"/>
      <c r="H296" s="16"/>
      <c r="I296" s="13" t="n">
        <f aca="false">IF(E296="",0,N(F296)-N(G296)/Ajustes!$C$4)</f>
        <v>0</v>
      </c>
      <c r="J296" s="13" t="str">
        <f aca="false">IF(OR(E296="",N(E296)=0),"",MAX(0,I296/E296*10))</f>
        <v/>
      </c>
      <c r="K296" s="21" t="str">
        <f aca="false">IF(OR(E296="",N(E296)=0),"",N(F296)/E296)</f>
        <v/>
      </c>
      <c r="L296" s="22" t="str">
        <f aca="false">IF(B296="","",MONTH(B296))</f>
        <v/>
      </c>
    </row>
    <row r="297" customFormat="false" ht="15" hidden="false" customHeight="false" outlineLevel="0" collapsed="false">
      <c r="B297" s="19"/>
      <c r="C297" s="20"/>
      <c r="D297" s="20"/>
      <c r="E297" s="16"/>
      <c r="F297" s="16"/>
      <c r="G297" s="16"/>
      <c r="H297" s="16"/>
      <c r="I297" s="13" t="n">
        <f aca="false">IF(E297="",0,N(F297)-N(G297)/Ajustes!$C$4)</f>
        <v>0</v>
      </c>
      <c r="J297" s="13" t="str">
        <f aca="false">IF(OR(E297="",N(E297)=0),"",MAX(0,I297/E297*10))</f>
        <v/>
      </c>
      <c r="K297" s="21" t="str">
        <f aca="false">IF(OR(E297="",N(E297)=0),"",N(F297)/E297)</f>
        <v/>
      </c>
      <c r="L297" s="22" t="str">
        <f aca="false">IF(B297="","",MONTH(B297))</f>
        <v/>
      </c>
    </row>
    <row r="298" customFormat="false" ht="15" hidden="false" customHeight="false" outlineLevel="0" collapsed="false">
      <c r="B298" s="19"/>
      <c r="C298" s="20"/>
      <c r="D298" s="20"/>
      <c r="E298" s="16"/>
      <c r="F298" s="16"/>
      <c r="G298" s="16"/>
      <c r="H298" s="16"/>
      <c r="I298" s="13" t="n">
        <f aca="false">IF(E298="",0,N(F298)-N(G298)/Ajustes!$C$4)</f>
        <v>0</v>
      </c>
      <c r="J298" s="13" t="str">
        <f aca="false">IF(OR(E298="",N(E298)=0),"",MAX(0,I298/E298*10))</f>
        <v/>
      </c>
      <c r="K298" s="21" t="str">
        <f aca="false">IF(OR(E298="",N(E298)=0),"",N(F298)/E298)</f>
        <v/>
      </c>
      <c r="L298" s="22" t="str">
        <f aca="false">IF(B298="","",MONTH(B298))</f>
        <v/>
      </c>
    </row>
    <row r="299" customFormat="false" ht="15" hidden="false" customHeight="false" outlineLevel="0" collapsed="false">
      <c r="B299" s="19"/>
      <c r="C299" s="20"/>
      <c r="D299" s="20"/>
      <c r="E299" s="16"/>
      <c r="F299" s="16"/>
      <c r="G299" s="16"/>
      <c r="H299" s="16"/>
      <c r="I299" s="13" t="n">
        <f aca="false">IF(E299="",0,N(F299)-N(G299)/Ajustes!$C$4)</f>
        <v>0</v>
      </c>
      <c r="J299" s="13" t="str">
        <f aca="false">IF(OR(E299="",N(E299)=0),"",MAX(0,I299/E299*10))</f>
        <v/>
      </c>
      <c r="K299" s="21" t="str">
        <f aca="false">IF(OR(E299="",N(E299)=0),"",N(F299)/E299)</f>
        <v/>
      </c>
      <c r="L299" s="22" t="str">
        <f aca="false">IF(B299="","",MONTH(B299))</f>
        <v/>
      </c>
    </row>
    <row r="300" customFormat="false" ht="15" hidden="false" customHeight="false" outlineLevel="0" collapsed="false">
      <c r="B300" s="19"/>
      <c r="C300" s="20"/>
      <c r="D300" s="20"/>
      <c r="E300" s="16"/>
      <c r="F300" s="16"/>
      <c r="G300" s="16"/>
      <c r="H300" s="16"/>
      <c r="I300" s="13" t="n">
        <f aca="false">IF(E300="",0,N(F300)-N(G300)/Ajustes!$C$4)</f>
        <v>0</v>
      </c>
      <c r="J300" s="13" t="str">
        <f aca="false">IF(OR(E300="",N(E300)=0),"",MAX(0,I300/E300*10))</f>
        <v/>
      </c>
      <c r="K300" s="21" t="str">
        <f aca="false">IF(OR(E300="",N(E300)=0),"",N(F300)/E300)</f>
        <v/>
      </c>
      <c r="L300" s="22" t="str">
        <f aca="false">IF(B300="","",MONTH(B300))</f>
        <v/>
      </c>
    </row>
    <row r="301" customFormat="false" ht="15" hidden="false" customHeight="false" outlineLevel="0" collapsed="false">
      <c r="B301" s="19"/>
      <c r="C301" s="20"/>
      <c r="D301" s="20"/>
      <c r="E301" s="16"/>
      <c r="F301" s="16"/>
      <c r="G301" s="16"/>
      <c r="H301" s="16"/>
      <c r="I301" s="13" t="n">
        <f aca="false">IF(E301="",0,N(F301)-N(G301)/Ajustes!$C$4)</f>
        <v>0</v>
      </c>
      <c r="J301" s="13" t="str">
        <f aca="false">IF(OR(E301="",N(E301)=0),"",MAX(0,I301/E301*10))</f>
        <v/>
      </c>
      <c r="K301" s="21" t="str">
        <f aca="false">IF(OR(E301="",N(E301)=0),"",N(F301)/E301)</f>
        <v/>
      </c>
      <c r="L301" s="22" t="str">
        <f aca="false">IF(B301="","",MONTH(B301))</f>
        <v/>
      </c>
    </row>
    <row r="302" customFormat="false" ht="15" hidden="false" customHeight="false" outlineLevel="0" collapsed="false">
      <c r="B302" s="19"/>
      <c r="C302" s="20"/>
      <c r="D302" s="20"/>
      <c r="E302" s="16"/>
      <c r="F302" s="16"/>
      <c r="G302" s="16"/>
      <c r="H302" s="16"/>
      <c r="I302" s="13" t="n">
        <f aca="false">IF(E302="",0,N(F302)-N(G302)/Ajustes!$C$4)</f>
        <v>0</v>
      </c>
      <c r="J302" s="13" t="str">
        <f aca="false">IF(OR(E302="",N(E302)=0),"",MAX(0,I302/E302*10))</f>
        <v/>
      </c>
      <c r="K302" s="21" t="str">
        <f aca="false">IF(OR(E302="",N(E302)=0),"",N(F302)/E302)</f>
        <v/>
      </c>
      <c r="L302" s="22" t="str">
        <f aca="false">IF(B302="","",MONTH(B302))</f>
        <v/>
      </c>
    </row>
    <row r="303" customFormat="false" ht="15" hidden="false" customHeight="false" outlineLevel="0" collapsed="false">
      <c r="B303" s="19"/>
      <c r="C303" s="20"/>
      <c r="D303" s="20"/>
      <c r="E303" s="16"/>
      <c r="F303" s="16"/>
      <c r="G303" s="16"/>
      <c r="H303" s="16"/>
      <c r="I303" s="13" t="n">
        <f aca="false">IF(E303="",0,N(F303)-N(G303)/Ajustes!$C$4)</f>
        <v>0</v>
      </c>
      <c r="J303" s="13" t="str">
        <f aca="false">IF(OR(E303="",N(E303)=0),"",MAX(0,I303/E303*10))</f>
        <v/>
      </c>
      <c r="K303" s="21" t="str">
        <f aca="false">IF(OR(E303="",N(E303)=0),"",N(F303)/E303)</f>
        <v/>
      </c>
      <c r="L303" s="22" t="str">
        <f aca="false">IF(B303="","",MONTH(B303))</f>
        <v/>
      </c>
    </row>
    <row r="304" customFormat="false" ht="15" hidden="false" customHeight="false" outlineLevel="0" collapsed="false">
      <c r="B304" s="19"/>
      <c r="C304" s="20"/>
      <c r="D304" s="20"/>
      <c r="E304" s="16"/>
      <c r="F304" s="16"/>
      <c r="G304" s="16"/>
      <c r="H304" s="16"/>
      <c r="I304" s="13" t="n">
        <f aca="false">IF(E304="",0,N(F304)-N(G304)/Ajustes!$C$4)</f>
        <v>0</v>
      </c>
      <c r="J304" s="13" t="str">
        <f aca="false">IF(OR(E304="",N(E304)=0),"",MAX(0,I304/E304*10))</f>
        <v/>
      </c>
      <c r="K304" s="21" t="str">
        <f aca="false">IF(OR(E304="",N(E304)=0),"",N(F304)/E304)</f>
        <v/>
      </c>
      <c r="L304" s="22" t="str">
        <f aca="false">IF(B304="","",MONTH(B304))</f>
        <v/>
      </c>
    </row>
  </sheetData>
  <sheetProtection sheet="true" formatCells="false" formatColumns="false" formatRows="false" sort="false" autoFilter="false"/>
  <mergeCells count="1">
    <mergeCell ref="B2:K2"/>
  </mergeCells>
  <conditionalFormatting sqref="J5:J304">
    <cfRule type="expression" priority="2" aboveAverage="0" equalAverage="0" bottom="0" percent="0" rank="0" text="" dxfId="0">
      <formula>AND(J5&lt;&gt;"",J5&lt;Ajustes!$C$5)</formula>
    </cfRule>
  </conditionalFormatting>
  <dataValidations count="1">
    <dataValidation allowBlank="true" errorStyle="stop" operator="between" showDropDown="false" showErrorMessage="true" showInputMessage="false" sqref="C5:C304" type="list">
      <formula1>Listas!$A$2:$A$5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5"/>
  </cols>
  <sheetData>
    <row r="2" customFormat="false" ht="33.75" hidden="false" customHeight="true" outlineLevel="0" collapsed="false">
      <c r="B2" s="8" t="s">
        <v>63</v>
      </c>
      <c r="C2" s="8"/>
      <c r="D2" s="8"/>
      <c r="E2" s="8"/>
      <c r="F2" s="8"/>
      <c r="G2" s="8"/>
      <c r="H2" s="8"/>
      <c r="I2" s="8"/>
    </row>
    <row r="4" customFormat="false" ht="15" hidden="false" customHeight="false" outlineLevel="0" collapsed="false">
      <c r="B4" s="2" t="s">
        <v>64</v>
      </c>
    </row>
    <row r="5" customFormat="false" ht="30" hidden="false" customHeight="true" outlineLevel="0" collapsed="false">
      <c r="B5" s="11" t="s">
        <v>53</v>
      </c>
      <c r="C5" s="11" t="s">
        <v>65</v>
      </c>
      <c r="D5" s="11" t="s">
        <v>54</v>
      </c>
      <c r="E5" s="11" t="s">
        <v>55</v>
      </c>
      <c r="F5" s="11" t="s">
        <v>60</v>
      </c>
      <c r="G5" s="11" t="s">
        <v>22</v>
      </c>
      <c r="H5" s="11" t="s">
        <v>66</v>
      </c>
    </row>
    <row r="6" customFormat="false" ht="15" hidden="false" customHeight="false" outlineLevel="0" collapsed="false">
      <c r="B6" s="20" t="s">
        <v>62</v>
      </c>
      <c r="C6" s="12" t="n">
        <f aca="false">IF(B6="","",COUNTIF(Tests!$D:$D,B6))</f>
        <v>1</v>
      </c>
      <c r="D6" s="12" t="n">
        <f aca="false">IF(B6="","",SUMIF(Tests!$D:$D,B6,Tests!$E:$E))</f>
        <v>50</v>
      </c>
      <c r="E6" s="12" t="n">
        <f aca="false">IF(B6="","",SUMIF(Tests!$D:$D,B6,Tests!$F:$F))</f>
        <v>38</v>
      </c>
      <c r="F6" s="21" t="n">
        <f aca="false">IF(OR(B6="",D6=0),"",E6/D6)</f>
        <v>0.76</v>
      </c>
      <c r="G6" s="13" t="n">
        <f aca="false">IF(OR(B6="",C6=0),"",AVERAGEIF(Tests!$D:$D,B6,Tests!$J:$J))</f>
        <v>7</v>
      </c>
      <c r="H6" s="23" t="str">
        <f aca="false">IF(OR(B6="",F6=""),"",IF(F6&lt;Ajustes!$C$6,"Sí",""))</f>
        <v/>
      </c>
    </row>
    <row r="7" customFormat="false" ht="15" hidden="false" customHeight="false" outlineLevel="0" collapsed="false">
      <c r="B7" s="20"/>
      <c r="C7" s="12" t="str">
        <f aca="false">IF(B7="","",COUNTIF(Tests!$D:$D,B7))</f>
        <v/>
      </c>
      <c r="D7" s="12" t="str">
        <f aca="false">IF(B7="","",SUMIF(Tests!$D:$D,B7,Tests!$E:$E))</f>
        <v/>
      </c>
      <c r="E7" s="12" t="str">
        <f aca="false">IF(B7="","",SUMIF(Tests!$D:$D,B7,Tests!$F:$F))</f>
        <v/>
      </c>
      <c r="F7" s="21" t="str">
        <f aca="false">IF(OR(B7="",D7=0),"",E7/D7)</f>
        <v/>
      </c>
      <c r="G7" s="13" t="str">
        <f aca="false">IF(OR(B7="",C7=0),"",AVERAGEIF(Tests!$D:$D,B7,Tests!$J:$J))</f>
        <v/>
      </c>
      <c r="H7" s="23" t="str">
        <f aca="false">IF(OR(B7="",F7=""),"",IF(F7&lt;Ajustes!$C$6,"Sí",""))</f>
        <v/>
      </c>
    </row>
    <row r="8" customFormat="false" ht="15" hidden="false" customHeight="false" outlineLevel="0" collapsed="false">
      <c r="B8" s="20"/>
      <c r="C8" s="12" t="str">
        <f aca="false">IF(B8="","",COUNTIF(Tests!$D:$D,B8))</f>
        <v/>
      </c>
      <c r="D8" s="12" t="str">
        <f aca="false">IF(B8="","",SUMIF(Tests!$D:$D,B8,Tests!$E:$E))</f>
        <v/>
      </c>
      <c r="E8" s="12" t="str">
        <f aca="false">IF(B8="","",SUMIF(Tests!$D:$D,B8,Tests!$F:$F))</f>
        <v/>
      </c>
      <c r="F8" s="21" t="str">
        <f aca="false">IF(OR(B8="",D8=0),"",E8/D8)</f>
        <v/>
      </c>
      <c r="G8" s="13" t="str">
        <f aca="false">IF(OR(B8="",C8=0),"",AVERAGEIF(Tests!$D:$D,B8,Tests!$J:$J))</f>
        <v/>
      </c>
      <c r="H8" s="23" t="str">
        <f aca="false">IF(OR(B8="",F8=""),"",IF(F8&lt;Ajustes!$C$6,"Sí",""))</f>
        <v/>
      </c>
    </row>
    <row r="9" customFormat="false" ht="15" hidden="false" customHeight="false" outlineLevel="0" collapsed="false">
      <c r="B9" s="20"/>
      <c r="C9" s="12" t="str">
        <f aca="false">IF(B9="","",COUNTIF(Tests!$D:$D,B9))</f>
        <v/>
      </c>
      <c r="D9" s="12" t="str">
        <f aca="false">IF(B9="","",SUMIF(Tests!$D:$D,B9,Tests!$E:$E))</f>
        <v/>
      </c>
      <c r="E9" s="12" t="str">
        <f aca="false">IF(B9="","",SUMIF(Tests!$D:$D,B9,Tests!$F:$F))</f>
        <v/>
      </c>
      <c r="F9" s="21" t="str">
        <f aca="false">IF(OR(B9="",D9=0),"",E9/D9)</f>
        <v/>
      </c>
      <c r="G9" s="13" t="str">
        <f aca="false">IF(OR(B9="",C9=0),"",AVERAGEIF(Tests!$D:$D,B9,Tests!$J:$J))</f>
        <v/>
      </c>
      <c r="H9" s="23" t="str">
        <f aca="false">IF(OR(B9="",F9=""),"",IF(F9&lt;Ajustes!$C$6,"Sí",""))</f>
        <v/>
      </c>
    </row>
    <row r="10" customFormat="false" ht="15" hidden="false" customHeight="false" outlineLevel="0" collapsed="false">
      <c r="B10" s="20"/>
      <c r="C10" s="12" t="str">
        <f aca="false">IF(B10="","",COUNTIF(Tests!$D:$D,B10))</f>
        <v/>
      </c>
      <c r="D10" s="12" t="str">
        <f aca="false">IF(B10="","",SUMIF(Tests!$D:$D,B10,Tests!$E:$E))</f>
        <v/>
      </c>
      <c r="E10" s="12" t="str">
        <f aca="false">IF(B10="","",SUMIF(Tests!$D:$D,B10,Tests!$F:$F))</f>
        <v/>
      </c>
      <c r="F10" s="21" t="str">
        <f aca="false">IF(OR(B10="",D10=0),"",E10/D10)</f>
        <v/>
      </c>
      <c r="G10" s="13" t="str">
        <f aca="false">IF(OR(B10="",C10=0),"",AVERAGEIF(Tests!$D:$D,B10,Tests!$J:$J))</f>
        <v/>
      </c>
      <c r="H10" s="23" t="str">
        <f aca="false">IF(OR(B10="",F10=""),"",IF(F10&lt;Ajustes!$C$6,"Sí",""))</f>
        <v/>
      </c>
    </row>
    <row r="11" customFormat="false" ht="15" hidden="false" customHeight="false" outlineLevel="0" collapsed="false">
      <c r="B11" s="20"/>
      <c r="C11" s="12" t="str">
        <f aca="false">IF(B11="","",COUNTIF(Tests!$D:$D,B11))</f>
        <v/>
      </c>
      <c r="D11" s="12" t="str">
        <f aca="false">IF(B11="","",SUMIF(Tests!$D:$D,B11,Tests!$E:$E))</f>
        <v/>
      </c>
      <c r="E11" s="12" t="str">
        <f aca="false">IF(B11="","",SUMIF(Tests!$D:$D,B11,Tests!$F:$F))</f>
        <v/>
      </c>
      <c r="F11" s="21" t="str">
        <f aca="false">IF(OR(B11="",D11=0),"",E11/D11)</f>
        <v/>
      </c>
      <c r="G11" s="13" t="str">
        <f aca="false">IF(OR(B11="",C11=0),"",AVERAGEIF(Tests!$D:$D,B11,Tests!$J:$J))</f>
        <v/>
      </c>
      <c r="H11" s="23" t="str">
        <f aca="false">IF(OR(B11="",F11=""),"",IF(F11&lt;Ajustes!$C$6,"Sí",""))</f>
        <v/>
      </c>
    </row>
    <row r="12" customFormat="false" ht="15" hidden="false" customHeight="false" outlineLevel="0" collapsed="false">
      <c r="B12" s="20"/>
      <c r="C12" s="12" t="str">
        <f aca="false">IF(B12="","",COUNTIF(Tests!$D:$D,B12))</f>
        <v/>
      </c>
      <c r="D12" s="12" t="str">
        <f aca="false">IF(B12="","",SUMIF(Tests!$D:$D,B12,Tests!$E:$E))</f>
        <v/>
      </c>
      <c r="E12" s="12" t="str">
        <f aca="false">IF(B12="","",SUMIF(Tests!$D:$D,B12,Tests!$F:$F))</f>
        <v/>
      </c>
      <c r="F12" s="21" t="str">
        <f aca="false">IF(OR(B12="",D12=0),"",E12/D12)</f>
        <v/>
      </c>
      <c r="G12" s="13" t="str">
        <f aca="false">IF(OR(B12="",C12=0),"",AVERAGEIF(Tests!$D:$D,B12,Tests!$J:$J))</f>
        <v/>
      </c>
      <c r="H12" s="23" t="str">
        <f aca="false">IF(OR(B12="",F12=""),"",IF(F12&lt;Ajustes!$C$6,"Sí",""))</f>
        <v/>
      </c>
    </row>
    <row r="13" customFormat="false" ht="15" hidden="false" customHeight="false" outlineLevel="0" collapsed="false">
      <c r="B13" s="20"/>
      <c r="C13" s="12" t="str">
        <f aca="false">IF(B13="","",COUNTIF(Tests!$D:$D,B13))</f>
        <v/>
      </c>
      <c r="D13" s="12" t="str">
        <f aca="false">IF(B13="","",SUMIF(Tests!$D:$D,B13,Tests!$E:$E))</f>
        <v/>
      </c>
      <c r="E13" s="12" t="str">
        <f aca="false">IF(B13="","",SUMIF(Tests!$D:$D,B13,Tests!$F:$F))</f>
        <v/>
      </c>
      <c r="F13" s="21" t="str">
        <f aca="false">IF(OR(B13="",D13=0),"",E13/D13)</f>
        <v/>
      </c>
      <c r="G13" s="13" t="str">
        <f aca="false">IF(OR(B13="",C13=0),"",AVERAGEIF(Tests!$D:$D,B13,Tests!$J:$J))</f>
        <v/>
      </c>
      <c r="H13" s="23" t="str">
        <f aca="false">IF(OR(B13="",F13=""),"",IF(F13&lt;Ajustes!$C$6,"Sí",""))</f>
        <v/>
      </c>
    </row>
    <row r="14" customFormat="false" ht="15" hidden="false" customHeight="false" outlineLevel="0" collapsed="false">
      <c r="B14" s="20"/>
      <c r="C14" s="12" t="str">
        <f aca="false">IF(B14="","",COUNTIF(Tests!$D:$D,B14))</f>
        <v/>
      </c>
      <c r="D14" s="12" t="str">
        <f aca="false">IF(B14="","",SUMIF(Tests!$D:$D,B14,Tests!$E:$E))</f>
        <v/>
      </c>
      <c r="E14" s="12" t="str">
        <f aca="false">IF(B14="","",SUMIF(Tests!$D:$D,B14,Tests!$F:$F))</f>
        <v/>
      </c>
      <c r="F14" s="21" t="str">
        <f aca="false">IF(OR(B14="",D14=0),"",E14/D14)</f>
        <v/>
      </c>
      <c r="G14" s="13" t="str">
        <f aca="false">IF(OR(B14="",C14=0),"",AVERAGEIF(Tests!$D:$D,B14,Tests!$J:$J))</f>
        <v/>
      </c>
      <c r="H14" s="23" t="str">
        <f aca="false">IF(OR(B14="",F14=""),"",IF(F14&lt;Ajustes!$C$6,"Sí",""))</f>
        <v/>
      </c>
    </row>
    <row r="15" customFormat="false" ht="15" hidden="false" customHeight="false" outlineLevel="0" collapsed="false">
      <c r="B15" s="20"/>
      <c r="C15" s="12" t="str">
        <f aca="false">IF(B15="","",COUNTIF(Tests!$D:$D,B15))</f>
        <v/>
      </c>
      <c r="D15" s="12" t="str">
        <f aca="false">IF(B15="","",SUMIF(Tests!$D:$D,B15,Tests!$E:$E))</f>
        <v/>
      </c>
      <c r="E15" s="12" t="str">
        <f aca="false">IF(B15="","",SUMIF(Tests!$D:$D,B15,Tests!$F:$F))</f>
        <v/>
      </c>
      <c r="F15" s="21" t="str">
        <f aca="false">IF(OR(B15="",D15=0),"",E15/D15)</f>
        <v/>
      </c>
      <c r="G15" s="13" t="str">
        <f aca="false">IF(OR(B15="",C15=0),"",AVERAGEIF(Tests!$D:$D,B15,Tests!$J:$J))</f>
        <v/>
      </c>
      <c r="H15" s="23" t="str">
        <f aca="false">IF(OR(B15="",F15=""),"",IF(F15&lt;Ajustes!$C$6,"Sí",""))</f>
        <v/>
      </c>
    </row>
    <row r="16" customFormat="false" ht="15" hidden="false" customHeight="false" outlineLevel="0" collapsed="false">
      <c r="B16" s="20"/>
      <c r="C16" s="12" t="str">
        <f aca="false">IF(B16="","",COUNTIF(Tests!$D:$D,B16))</f>
        <v/>
      </c>
      <c r="D16" s="12" t="str">
        <f aca="false">IF(B16="","",SUMIF(Tests!$D:$D,B16,Tests!$E:$E))</f>
        <v/>
      </c>
      <c r="E16" s="12" t="str">
        <f aca="false">IF(B16="","",SUMIF(Tests!$D:$D,B16,Tests!$F:$F))</f>
        <v/>
      </c>
      <c r="F16" s="21" t="str">
        <f aca="false">IF(OR(B16="",D16=0),"",E16/D16)</f>
        <v/>
      </c>
      <c r="G16" s="13" t="str">
        <f aca="false">IF(OR(B16="",C16=0),"",AVERAGEIF(Tests!$D:$D,B16,Tests!$J:$J))</f>
        <v/>
      </c>
      <c r="H16" s="23" t="str">
        <f aca="false">IF(OR(B16="",F16=""),"",IF(F16&lt;Ajustes!$C$6,"Sí",""))</f>
        <v/>
      </c>
    </row>
    <row r="17" customFormat="false" ht="15" hidden="false" customHeight="false" outlineLevel="0" collapsed="false">
      <c r="B17" s="20"/>
      <c r="C17" s="12" t="str">
        <f aca="false">IF(B17="","",COUNTIF(Tests!$D:$D,B17))</f>
        <v/>
      </c>
      <c r="D17" s="12" t="str">
        <f aca="false">IF(B17="","",SUMIF(Tests!$D:$D,B17,Tests!$E:$E))</f>
        <v/>
      </c>
      <c r="E17" s="12" t="str">
        <f aca="false">IF(B17="","",SUMIF(Tests!$D:$D,B17,Tests!$F:$F))</f>
        <v/>
      </c>
      <c r="F17" s="21" t="str">
        <f aca="false">IF(OR(B17="",D17=0),"",E17/D17)</f>
        <v/>
      </c>
      <c r="G17" s="13" t="str">
        <f aca="false">IF(OR(B17="",C17=0),"",AVERAGEIF(Tests!$D:$D,B17,Tests!$J:$J))</f>
        <v/>
      </c>
      <c r="H17" s="23" t="str">
        <f aca="false">IF(OR(B17="",F17=""),"",IF(F17&lt;Ajustes!$C$6,"Sí",""))</f>
        <v/>
      </c>
    </row>
    <row r="18" customFormat="false" ht="15" hidden="false" customHeight="false" outlineLevel="0" collapsed="false">
      <c r="B18" s="20"/>
      <c r="C18" s="12" t="str">
        <f aca="false">IF(B18="","",COUNTIF(Tests!$D:$D,B18))</f>
        <v/>
      </c>
      <c r="D18" s="12" t="str">
        <f aca="false">IF(B18="","",SUMIF(Tests!$D:$D,B18,Tests!$E:$E))</f>
        <v/>
      </c>
      <c r="E18" s="12" t="str">
        <f aca="false">IF(B18="","",SUMIF(Tests!$D:$D,B18,Tests!$F:$F))</f>
        <v/>
      </c>
      <c r="F18" s="21" t="str">
        <f aca="false">IF(OR(B18="",D18=0),"",E18/D18)</f>
        <v/>
      </c>
      <c r="G18" s="13" t="str">
        <f aca="false">IF(OR(B18="",C18=0),"",AVERAGEIF(Tests!$D:$D,B18,Tests!$J:$J))</f>
        <v/>
      </c>
      <c r="H18" s="23" t="str">
        <f aca="false">IF(OR(B18="",F18=""),"",IF(F18&lt;Ajustes!$C$6,"Sí",""))</f>
        <v/>
      </c>
    </row>
    <row r="19" customFormat="false" ht="15" hidden="false" customHeight="false" outlineLevel="0" collapsed="false">
      <c r="B19" s="20"/>
      <c r="C19" s="12" t="str">
        <f aca="false">IF(B19="","",COUNTIF(Tests!$D:$D,B19))</f>
        <v/>
      </c>
      <c r="D19" s="12" t="str">
        <f aca="false">IF(B19="","",SUMIF(Tests!$D:$D,B19,Tests!$E:$E))</f>
        <v/>
      </c>
      <c r="E19" s="12" t="str">
        <f aca="false">IF(B19="","",SUMIF(Tests!$D:$D,B19,Tests!$F:$F))</f>
        <v/>
      </c>
      <c r="F19" s="21" t="str">
        <f aca="false">IF(OR(B19="",D19=0),"",E19/D19)</f>
        <v/>
      </c>
      <c r="G19" s="13" t="str">
        <f aca="false">IF(OR(B19="",C19=0),"",AVERAGEIF(Tests!$D:$D,B19,Tests!$J:$J))</f>
        <v/>
      </c>
      <c r="H19" s="23" t="str">
        <f aca="false">IF(OR(B19="",F19=""),"",IF(F19&lt;Ajustes!$C$6,"Sí",""))</f>
        <v/>
      </c>
    </row>
    <row r="20" customFormat="false" ht="15" hidden="false" customHeight="false" outlineLevel="0" collapsed="false">
      <c r="B20" s="20"/>
      <c r="C20" s="12" t="str">
        <f aca="false">IF(B20="","",COUNTIF(Tests!$D:$D,B20))</f>
        <v/>
      </c>
      <c r="D20" s="12" t="str">
        <f aca="false">IF(B20="","",SUMIF(Tests!$D:$D,B20,Tests!$E:$E))</f>
        <v/>
      </c>
      <c r="E20" s="12" t="str">
        <f aca="false">IF(B20="","",SUMIF(Tests!$D:$D,B20,Tests!$F:$F))</f>
        <v/>
      </c>
      <c r="F20" s="21" t="str">
        <f aca="false">IF(OR(B20="",D20=0),"",E20/D20)</f>
        <v/>
      </c>
      <c r="G20" s="13" t="str">
        <f aca="false">IF(OR(B20="",C20=0),"",AVERAGEIF(Tests!$D:$D,B20,Tests!$J:$J))</f>
        <v/>
      </c>
      <c r="H20" s="23" t="str">
        <f aca="false">IF(OR(B20="",F20=""),"",IF(F20&lt;Ajustes!$C$6,"Sí",""))</f>
        <v/>
      </c>
    </row>
    <row r="21" customFormat="false" ht="15" hidden="false" customHeight="false" outlineLevel="0" collapsed="false">
      <c r="B21" s="20"/>
      <c r="C21" s="12" t="str">
        <f aca="false">IF(B21="","",COUNTIF(Tests!$D:$D,B21))</f>
        <v/>
      </c>
      <c r="D21" s="12" t="str">
        <f aca="false">IF(B21="","",SUMIF(Tests!$D:$D,B21,Tests!$E:$E))</f>
        <v/>
      </c>
      <c r="E21" s="12" t="str">
        <f aca="false">IF(B21="","",SUMIF(Tests!$D:$D,B21,Tests!$F:$F))</f>
        <v/>
      </c>
      <c r="F21" s="21" t="str">
        <f aca="false">IF(OR(B21="",D21=0),"",E21/D21)</f>
        <v/>
      </c>
      <c r="G21" s="13" t="str">
        <f aca="false">IF(OR(B21="",C21=0),"",AVERAGEIF(Tests!$D:$D,B21,Tests!$J:$J))</f>
        <v/>
      </c>
      <c r="H21" s="23" t="str">
        <f aca="false">IF(OR(B21="",F21=""),"",IF(F21&lt;Ajustes!$C$6,"Sí",""))</f>
        <v/>
      </c>
    </row>
    <row r="22" customFormat="false" ht="15" hidden="false" customHeight="false" outlineLevel="0" collapsed="false">
      <c r="B22" s="20"/>
      <c r="C22" s="12" t="str">
        <f aca="false">IF(B22="","",COUNTIF(Tests!$D:$D,B22))</f>
        <v/>
      </c>
      <c r="D22" s="12" t="str">
        <f aca="false">IF(B22="","",SUMIF(Tests!$D:$D,B22,Tests!$E:$E))</f>
        <v/>
      </c>
      <c r="E22" s="12" t="str">
        <f aca="false">IF(B22="","",SUMIF(Tests!$D:$D,B22,Tests!$F:$F))</f>
        <v/>
      </c>
      <c r="F22" s="21" t="str">
        <f aca="false">IF(OR(B22="",D22=0),"",E22/D22)</f>
        <v/>
      </c>
      <c r="G22" s="13" t="str">
        <f aca="false">IF(OR(B22="",C22=0),"",AVERAGEIF(Tests!$D:$D,B22,Tests!$J:$J))</f>
        <v/>
      </c>
      <c r="H22" s="23" t="str">
        <f aca="false">IF(OR(B22="",F22=""),"",IF(F22&lt;Ajustes!$C$6,"Sí",""))</f>
        <v/>
      </c>
    </row>
    <row r="23" customFormat="false" ht="15" hidden="false" customHeight="false" outlineLevel="0" collapsed="false">
      <c r="B23" s="20"/>
      <c r="C23" s="12" t="str">
        <f aca="false">IF(B23="","",COUNTIF(Tests!$D:$D,B23))</f>
        <v/>
      </c>
      <c r="D23" s="12" t="str">
        <f aca="false">IF(B23="","",SUMIF(Tests!$D:$D,B23,Tests!$E:$E))</f>
        <v/>
      </c>
      <c r="E23" s="12" t="str">
        <f aca="false">IF(B23="","",SUMIF(Tests!$D:$D,B23,Tests!$F:$F))</f>
        <v/>
      </c>
      <c r="F23" s="21" t="str">
        <f aca="false">IF(OR(B23="",D23=0),"",E23/D23)</f>
        <v/>
      </c>
      <c r="G23" s="13" t="str">
        <f aca="false">IF(OR(B23="",C23=0),"",AVERAGEIF(Tests!$D:$D,B23,Tests!$J:$J))</f>
        <v/>
      </c>
      <c r="H23" s="23" t="str">
        <f aca="false">IF(OR(B23="",F23=""),"",IF(F23&lt;Ajustes!$C$6,"Sí",""))</f>
        <v/>
      </c>
    </row>
    <row r="24" customFormat="false" ht="15" hidden="false" customHeight="false" outlineLevel="0" collapsed="false">
      <c r="B24" s="20"/>
      <c r="C24" s="12" t="str">
        <f aca="false">IF(B24="","",COUNTIF(Tests!$D:$D,B24))</f>
        <v/>
      </c>
      <c r="D24" s="12" t="str">
        <f aca="false">IF(B24="","",SUMIF(Tests!$D:$D,B24,Tests!$E:$E))</f>
        <v/>
      </c>
      <c r="E24" s="12" t="str">
        <f aca="false">IF(B24="","",SUMIF(Tests!$D:$D,B24,Tests!$F:$F))</f>
        <v/>
      </c>
      <c r="F24" s="21" t="str">
        <f aca="false">IF(OR(B24="",D24=0),"",E24/D24)</f>
        <v/>
      </c>
      <c r="G24" s="13" t="str">
        <f aca="false">IF(OR(B24="",C24=0),"",AVERAGEIF(Tests!$D:$D,B24,Tests!$J:$J))</f>
        <v/>
      </c>
      <c r="H24" s="23" t="str">
        <f aca="false">IF(OR(B24="",F24=""),"",IF(F24&lt;Ajustes!$C$6,"Sí",""))</f>
        <v/>
      </c>
    </row>
    <row r="25" customFormat="false" ht="15" hidden="false" customHeight="false" outlineLevel="0" collapsed="false">
      <c r="B25" s="20"/>
      <c r="C25" s="12" t="str">
        <f aca="false">IF(B25="","",COUNTIF(Tests!$D:$D,B25))</f>
        <v/>
      </c>
      <c r="D25" s="12" t="str">
        <f aca="false">IF(B25="","",SUMIF(Tests!$D:$D,B25,Tests!$E:$E))</f>
        <v/>
      </c>
      <c r="E25" s="12" t="str">
        <f aca="false">IF(B25="","",SUMIF(Tests!$D:$D,B25,Tests!$F:$F))</f>
        <v/>
      </c>
      <c r="F25" s="21" t="str">
        <f aca="false">IF(OR(B25="",D25=0),"",E25/D25)</f>
        <v/>
      </c>
      <c r="G25" s="13" t="str">
        <f aca="false">IF(OR(B25="",C25=0),"",AVERAGEIF(Tests!$D:$D,B25,Tests!$J:$J))</f>
        <v/>
      </c>
      <c r="H25" s="23" t="str">
        <f aca="false">IF(OR(B25="",F25=""),"",IF(F25&lt;Ajustes!$C$6,"Sí",""))</f>
        <v/>
      </c>
    </row>
    <row r="26" customFormat="false" ht="15" hidden="false" customHeight="false" outlineLevel="0" collapsed="false">
      <c r="B26" s="20"/>
      <c r="C26" s="12" t="str">
        <f aca="false">IF(B26="","",COUNTIF(Tests!$D:$D,B26))</f>
        <v/>
      </c>
      <c r="D26" s="12" t="str">
        <f aca="false">IF(B26="","",SUMIF(Tests!$D:$D,B26,Tests!$E:$E))</f>
        <v/>
      </c>
      <c r="E26" s="12" t="str">
        <f aca="false">IF(B26="","",SUMIF(Tests!$D:$D,B26,Tests!$F:$F))</f>
        <v/>
      </c>
      <c r="F26" s="21" t="str">
        <f aca="false">IF(OR(B26="",D26=0),"",E26/D26)</f>
        <v/>
      </c>
      <c r="G26" s="13" t="str">
        <f aca="false">IF(OR(B26="",C26=0),"",AVERAGEIF(Tests!$D:$D,B26,Tests!$J:$J))</f>
        <v/>
      </c>
      <c r="H26" s="23" t="str">
        <f aca="false">IF(OR(B26="",F26=""),"",IF(F26&lt;Ajustes!$C$6,"Sí",""))</f>
        <v/>
      </c>
    </row>
    <row r="27" customFormat="false" ht="15" hidden="false" customHeight="false" outlineLevel="0" collapsed="false">
      <c r="B27" s="20"/>
      <c r="C27" s="12" t="str">
        <f aca="false">IF(B27="","",COUNTIF(Tests!$D:$D,B27))</f>
        <v/>
      </c>
      <c r="D27" s="12" t="str">
        <f aca="false">IF(B27="","",SUMIF(Tests!$D:$D,B27,Tests!$E:$E))</f>
        <v/>
      </c>
      <c r="E27" s="12" t="str">
        <f aca="false">IF(B27="","",SUMIF(Tests!$D:$D,B27,Tests!$F:$F))</f>
        <v/>
      </c>
      <c r="F27" s="21" t="str">
        <f aca="false">IF(OR(B27="",D27=0),"",E27/D27)</f>
        <v/>
      </c>
      <c r="G27" s="13" t="str">
        <f aca="false">IF(OR(B27="",C27=0),"",AVERAGEIF(Tests!$D:$D,B27,Tests!$J:$J))</f>
        <v/>
      </c>
      <c r="H27" s="23" t="str">
        <f aca="false">IF(OR(B27="",F27=""),"",IF(F27&lt;Ajustes!$C$6,"Sí",""))</f>
        <v/>
      </c>
    </row>
    <row r="28" customFormat="false" ht="15" hidden="false" customHeight="false" outlineLevel="0" collapsed="false">
      <c r="B28" s="20"/>
      <c r="C28" s="12" t="str">
        <f aca="false">IF(B28="","",COUNTIF(Tests!$D:$D,B28))</f>
        <v/>
      </c>
      <c r="D28" s="12" t="str">
        <f aca="false">IF(B28="","",SUMIF(Tests!$D:$D,B28,Tests!$E:$E))</f>
        <v/>
      </c>
      <c r="E28" s="12" t="str">
        <f aca="false">IF(B28="","",SUMIF(Tests!$D:$D,B28,Tests!$F:$F))</f>
        <v/>
      </c>
      <c r="F28" s="21" t="str">
        <f aca="false">IF(OR(B28="",D28=0),"",E28/D28)</f>
        <v/>
      </c>
      <c r="G28" s="13" t="str">
        <f aca="false">IF(OR(B28="",C28=0),"",AVERAGEIF(Tests!$D:$D,B28,Tests!$J:$J))</f>
        <v/>
      </c>
      <c r="H28" s="23" t="str">
        <f aca="false">IF(OR(B28="",F28=""),"",IF(F28&lt;Ajustes!$C$6,"Sí",""))</f>
        <v/>
      </c>
    </row>
    <row r="29" customFormat="false" ht="15" hidden="false" customHeight="false" outlineLevel="0" collapsed="false">
      <c r="B29" s="20"/>
      <c r="C29" s="12" t="str">
        <f aca="false">IF(B29="","",COUNTIF(Tests!$D:$D,B29))</f>
        <v/>
      </c>
      <c r="D29" s="12" t="str">
        <f aca="false">IF(B29="","",SUMIF(Tests!$D:$D,B29,Tests!$E:$E))</f>
        <v/>
      </c>
      <c r="E29" s="12" t="str">
        <f aca="false">IF(B29="","",SUMIF(Tests!$D:$D,B29,Tests!$F:$F))</f>
        <v/>
      </c>
      <c r="F29" s="21" t="str">
        <f aca="false">IF(OR(B29="",D29=0),"",E29/D29)</f>
        <v/>
      </c>
      <c r="G29" s="13" t="str">
        <f aca="false">IF(OR(B29="",C29=0),"",AVERAGEIF(Tests!$D:$D,B29,Tests!$J:$J))</f>
        <v/>
      </c>
      <c r="H29" s="23" t="str">
        <f aca="false">IF(OR(B29="",F29=""),"",IF(F29&lt;Ajustes!$C$6,"Sí",""))</f>
        <v/>
      </c>
    </row>
    <row r="30" customFormat="false" ht="15" hidden="false" customHeight="false" outlineLevel="0" collapsed="false">
      <c r="B30" s="20"/>
      <c r="C30" s="12" t="str">
        <f aca="false">IF(B30="","",COUNTIF(Tests!$D:$D,B30))</f>
        <v/>
      </c>
      <c r="D30" s="12" t="str">
        <f aca="false">IF(B30="","",SUMIF(Tests!$D:$D,B30,Tests!$E:$E))</f>
        <v/>
      </c>
      <c r="E30" s="12" t="str">
        <f aca="false">IF(B30="","",SUMIF(Tests!$D:$D,B30,Tests!$F:$F))</f>
        <v/>
      </c>
      <c r="F30" s="21" t="str">
        <f aca="false">IF(OR(B30="",D30=0),"",E30/D30)</f>
        <v/>
      </c>
      <c r="G30" s="13" t="str">
        <f aca="false">IF(OR(B30="",C30=0),"",AVERAGEIF(Tests!$D:$D,B30,Tests!$J:$J))</f>
        <v/>
      </c>
      <c r="H30" s="23" t="str">
        <f aca="false">IF(OR(B30="",F30=""),"",IF(F30&lt;Ajustes!$C$6,"Sí",""))</f>
        <v/>
      </c>
    </row>
    <row r="31" customFormat="false" ht="15" hidden="false" customHeight="false" outlineLevel="0" collapsed="false">
      <c r="B31" s="20"/>
      <c r="C31" s="12" t="str">
        <f aca="false">IF(B31="","",COUNTIF(Tests!$D:$D,B31))</f>
        <v/>
      </c>
      <c r="D31" s="12" t="str">
        <f aca="false">IF(B31="","",SUMIF(Tests!$D:$D,B31,Tests!$E:$E))</f>
        <v/>
      </c>
      <c r="E31" s="12" t="str">
        <f aca="false">IF(B31="","",SUMIF(Tests!$D:$D,B31,Tests!$F:$F))</f>
        <v/>
      </c>
      <c r="F31" s="21" t="str">
        <f aca="false">IF(OR(B31="",D31=0),"",E31/D31)</f>
        <v/>
      </c>
      <c r="G31" s="13" t="str">
        <f aca="false">IF(OR(B31="",C31=0),"",AVERAGEIF(Tests!$D:$D,B31,Tests!$J:$J))</f>
        <v/>
      </c>
      <c r="H31" s="23" t="str">
        <f aca="false">IF(OR(B31="",F31=""),"",IF(F31&lt;Ajustes!$C$6,"Sí",""))</f>
        <v/>
      </c>
    </row>
    <row r="32" customFormat="false" ht="15" hidden="false" customHeight="false" outlineLevel="0" collapsed="false">
      <c r="B32" s="20"/>
      <c r="C32" s="12" t="str">
        <f aca="false">IF(B32="","",COUNTIF(Tests!$D:$D,B32))</f>
        <v/>
      </c>
      <c r="D32" s="12" t="str">
        <f aca="false">IF(B32="","",SUMIF(Tests!$D:$D,B32,Tests!$E:$E))</f>
        <v/>
      </c>
      <c r="E32" s="12" t="str">
        <f aca="false">IF(B32="","",SUMIF(Tests!$D:$D,B32,Tests!$F:$F))</f>
        <v/>
      </c>
      <c r="F32" s="21" t="str">
        <f aca="false">IF(OR(B32="",D32=0),"",E32/D32)</f>
        <v/>
      </c>
      <c r="G32" s="13" t="str">
        <f aca="false">IF(OR(B32="",C32=0),"",AVERAGEIF(Tests!$D:$D,B32,Tests!$J:$J))</f>
        <v/>
      </c>
      <c r="H32" s="23" t="str">
        <f aca="false">IF(OR(B32="",F32=""),"",IF(F32&lt;Ajustes!$C$6,"Sí",""))</f>
        <v/>
      </c>
    </row>
    <row r="33" customFormat="false" ht="15" hidden="false" customHeight="false" outlineLevel="0" collapsed="false">
      <c r="B33" s="20"/>
      <c r="C33" s="12" t="str">
        <f aca="false">IF(B33="","",COUNTIF(Tests!$D:$D,B33))</f>
        <v/>
      </c>
      <c r="D33" s="12" t="str">
        <f aca="false">IF(B33="","",SUMIF(Tests!$D:$D,B33,Tests!$E:$E))</f>
        <v/>
      </c>
      <c r="E33" s="12" t="str">
        <f aca="false">IF(B33="","",SUMIF(Tests!$D:$D,B33,Tests!$F:$F))</f>
        <v/>
      </c>
      <c r="F33" s="21" t="str">
        <f aca="false">IF(OR(B33="",D33=0),"",E33/D33)</f>
        <v/>
      </c>
      <c r="G33" s="13" t="str">
        <f aca="false">IF(OR(B33="",C33=0),"",AVERAGEIF(Tests!$D:$D,B33,Tests!$J:$J))</f>
        <v/>
      </c>
      <c r="H33" s="23" t="str">
        <f aca="false">IF(OR(B33="",F33=""),"",IF(F33&lt;Ajustes!$C$6,"Sí",""))</f>
        <v/>
      </c>
    </row>
    <row r="34" customFormat="false" ht="15" hidden="false" customHeight="false" outlineLevel="0" collapsed="false">
      <c r="B34" s="20"/>
      <c r="C34" s="12" t="str">
        <f aca="false">IF(B34="","",COUNTIF(Tests!$D:$D,B34))</f>
        <v/>
      </c>
      <c r="D34" s="12" t="str">
        <f aca="false">IF(B34="","",SUMIF(Tests!$D:$D,B34,Tests!$E:$E))</f>
        <v/>
      </c>
      <c r="E34" s="12" t="str">
        <f aca="false">IF(B34="","",SUMIF(Tests!$D:$D,B34,Tests!$F:$F))</f>
        <v/>
      </c>
      <c r="F34" s="21" t="str">
        <f aca="false">IF(OR(B34="",D34=0),"",E34/D34)</f>
        <v/>
      </c>
      <c r="G34" s="13" t="str">
        <f aca="false">IF(OR(B34="",C34=0),"",AVERAGEIF(Tests!$D:$D,B34,Tests!$J:$J))</f>
        <v/>
      </c>
      <c r="H34" s="23" t="str">
        <f aca="false">IF(OR(B34="",F34=""),"",IF(F34&lt;Ajustes!$C$6,"Sí",""))</f>
        <v/>
      </c>
    </row>
    <row r="35" customFormat="false" ht="15" hidden="false" customHeight="false" outlineLevel="0" collapsed="false">
      <c r="B35" s="20"/>
      <c r="C35" s="12" t="str">
        <f aca="false">IF(B35="","",COUNTIF(Tests!$D:$D,B35))</f>
        <v/>
      </c>
      <c r="D35" s="12" t="str">
        <f aca="false">IF(B35="","",SUMIF(Tests!$D:$D,B35,Tests!$E:$E))</f>
        <v/>
      </c>
      <c r="E35" s="12" t="str">
        <f aca="false">IF(B35="","",SUMIF(Tests!$D:$D,B35,Tests!$F:$F))</f>
        <v/>
      </c>
      <c r="F35" s="21" t="str">
        <f aca="false">IF(OR(B35="",D35=0),"",E35/D35)</f>
        <v/>
      </c>
      <c r="G35" s="13" t="str">
        <f aca="false">IF(OR(B35="",C35=0),"",AVERAGEIF(Tests!$D:$D,B35,Tests!$J:$J))</f>
        <v/>
      </c>
      <c r="H35" s="23" t="str">
        <f aca="false">IF(OR(B35="",F35=""),"",IF(F35&lt;Ajustes!$C$6,"Sí",""))</f>
        <v/>
      </c>
    </row>
    <row r="36" customFormat="false" ht="15" hidden="false" customHeight="false" outlineLevel="0" collapsed="false">
      <c r="B36" s="20"/>
      <c r="C36" s="12" t="str">
        <f aca="false">IF(B36="","",COUNTIF(Tests!$D:$D,B36))</f>
        <v/>
      </c>
      <c r="D36" s="12" t="str">
        <f aca="false">IF(B36="","",SUMIF(Tests!$D:$D,B36,Tests!$E:$E))</f>
        <v/>
      </c>
      <c r="E36" s="12" t="str">
        <f aca="false">IF(B36="","",SUMIF(Tests!$D:$D,B36,Tests!$F:$F))</f>
        <v/>
      </c>
      <c r="F36" s="21" t="str">
        <f aca="false">IF(OR(B36="",D36=0),"",E36/D36)</f>
        <v/>
      </c>
      <c r="G36" s="13" t="str">
        <f aca="false">IF(OR(B36="",C36=0),"",AVERAGEIF(Tests!$D:$D,B36,Tests!$J:$J))</f>
        <v/>
      </c>
      <c r="H36" s="23" t="str">
        <f aca="false">IF(OR(B36="",F36=""),"",IF(F36&lt;Ajustes!$C$6,"Sí",""))</f>
        <v/>
      </c>
    </row>
    <row r="37" customFormat="false" ht="15" hidden="false" customHeight="false" outlineLevel="0" collapsed="false">
      <c r="B37" s="20"/>
      <c r="C37" s="12" t="str">
        <f aca="false">IF(B37="","",COUNTIF(Tests!$D:$D,B37))</f>
        <v/>
      </c>
      <c r="D37" s="12" t="str">
        <f aca="false">IF(B37="","",SUMIF(Tests!$D:$D,B37,Tests!$E:$E))</f>
        <v/>
      </c>
      <c r="E37" s="12" t="str">
        <f aca="false">IF(B37="","",SUMIF(Tests!$D:$D,B37,Tests!$F:$F))</f>
        <v/>
      </c>
      <c r="F37" s="21" t="str">
        <f aca="false">IF(OR(B37="",D37=0),"",E37/D37)</f>
        <v/>
      </c>
      <c r="G37" s="13" t="str">
        <f aca="false">IF(OR(B37="",C37=0),"",AVERAGEIF(Tests!$D:$D,B37,Tests!$J:$J))</f>
        <v/>
      </c>
      <c r="H37" s="23" t="str">
        <f aca="false">IF(OR(B37="",F37=""),"",IF(F37&lt;Ajustes!$C$6,"Sí",""))</f>
        <v/>
      </c>
    </row>
    <row r="38" customFormat="false" ht="15" hidden="false" customHeight="false" outlineLevel="0" collapsed="false">
      <c r="B38" s="20"/>
      <c r="C38" s="12" t="str">
        <f aca="false">IF(B38="","",COUNTIF(Tests!$D:$D,B38))</f>
        <v/>
      </c>
      <c r="D38" s="12" t="str">
        <f aca="false">IF(B38="","",SUMIF(Tests!$D:$D,B38,Tests!$E:$E))</f>
        <v/>
      </c>
      <c r="E38" s="12" t="str">
        <f aca="false">IF(B38="","",SUMIF(Tests!$D:$D,B38,Tests!$F:$F))</f>
        <v/>
      </c>
      <c r="F38" s="21" t="str">
        <f aca="false">IF(OR(B38="",D38=0),"",E38/D38)</f>
        <v/>
      </c>
      <c r="G38" s="13" t="str">
        <f aca="false">IF(OR(B38="",C38=0),"",AVERAGEIF(Tests!$D:$D,B38,Tests!$J:$J))</f>
        <v/>
      </c>
      <c r="H38" s="23" t="str">
        <f aca="false">IF(OR(B38="",F38=""),"",IF(F38&lt;Ajustes!$C$6,"Sí",""))</f>
        <v/>
      </c>
    </row>
    <row r="39" customFormat="false" ht="15" hidden="false" customHeight="false" outlineLevel="0" collapsed="false">
      <c r="B39" s="20"/>
      <c r="C39" s="12" t="str">
        <f aca="false">IF(B39="","",COUNTIF(Tests!$D:$D,B39))</f>
        <v/>
      </c>
      <c r="D39" s="12" t="str">
        <f aca="false">IF(B39="","",SUMIF(Tests!$D:$D,B39,Tests!$E:$E))</f>
        <v/>
      </c>
      <c r="E39" s="12" t="str">
        <f aca="false">IF(B39="","",SUMIF(Tests!$D:$D,B39,Tests!$F:$F))</f>
        <v/>
      </c>
      <c r="F39" s="21" t="str">
        <f aca="false">IF(OR(B39="",D39=0),"",E39/D39)</f>
        <v/>
      </c>
      <c r="G39" s="13" t="str">
        <f aca="false">IF(OR(B39="",C39=0),"",AVERAGEIF(Tests!$D:$D,B39,Tests!$J:$J))</f>
        <v/>
      </c>
      <c r="H39" s="23" t="str">
        <f aca="false">IF(OR(B39="",F39=""),"",IF(F39&lt;Ajustes!$C$6,"Sí",""))</f>
        <v/>
      </c>
    </row>
    <row r="40" customFormat="false" ht="15" hidden="false" customHeight="false" outlineLevel="0" collapsed="false">
      <c r="B40" s="20"/>
      <c r="C40" s="12" t="str">
        <f aca="false">IF(B40="","",COUNTIF(Tests!$D:$D,B40))</f>
        <v/>
      </c>
      <c r="D40" s="12" t="str">
        <f aca="false">IF(B40="","",SUMIF(Tests!$D:$D,B40,Tests!$E:$E))</f>
        <v/>
      </c>
      <c r="E40" s="12" t="str">
        <f aca="false">IF(B40="","",SUMIF(Tests!$D:$D,B40,Tests!$F:$F))</f>
        <v/>
      </c>
      <c r="F40" s="21" t="str">
        <f aca="false">IF(OR(B40="",D40=0),"",E40/D40)</f>
        <v/>
      </c>
      <c r="G40" s="13" t="str">
        <f aca="false">IF(OR(B40="",C40=0),"",AVERAGEIF(Tests!$D:$D,B40,Tests!$J:$J))</f>
        <v/>
      </c>
      <c r="H40" s="23" t="str">
        <f aca="false">IF(OR(B40="",F40=""),"",IF(F40&lt;Ajustes!$C$6,"Sí",""))</f>
        <v/>
      </c>
    </row>
    <row r="41" customFormat="false" ht="15" hidden="false" customHeight="false" outlineLevel="0" collapsed="false">
      <c r="B41" s="20"/>
      <c r="C41" s="12" t="str">
        <f aca="false">IF(B41="","",COUNTIF(Tests!$D:$D,B41))</f>
        <v/>
      </c>
      <c r="D41" s="12" t="str">
        <f aca="false">IF(B41="","",SUMIF(Tests!$D:$D,B41,Tests!$E:$E))</f>
        <v/>
      </c>
      <c r="E41" s="12" t="str">
        <f aca="false">IF(B41="","",SUMIF(Tests!$D:$D,B41,Tests!$F:$F))</f>
        <v/>
      </c>
      <c r="F41" s="21" t="str">
        <f aca="false">IF(OR(B41="",D41=0),"",E41/D41)</f>
        <v/>
      </c>
      <c r="G41" s="13" t="str">
        <f aca="false">IF(OR(B41="",C41=0),"",AVERAGEIF(Tests!$D:$D,B41,Tests!$J:$J))</f>
        <v/>
      </c>
      <c r="H41" s="23" t="str">
        <f aca="false">IF(OR(B41="",F41=""),"",IF(F41&lt;Ajustes!$C$6,"Sí",""))</f>
        <v/>
      </c>
    </row>
    <row r="42" customFormat="false" ht="15" hidden="false" customHeight="false" outlineLevel="0" collapsed="false">
      <c r="B42" s="20"/>
      <c r="C42" s="12" t="str">
        <f aca="false">IF(B42="","",COUNTIF(Tests!$D:$D,B42))</f>
        <v/>
      </c>
      <c r="D42" s="12" t="str">
        <f aca="false">IF(B42="","",SUMIF(Tests!$D:$D,B42,Tests!$E:$E))</f>
        <v/>
      </c>
      <c r="E42" s="12" t="str">
        <f aca="false">IF(B42="","",SUMIF(Tests!$D:$D,B42,Tests!$F:$F))</f>
        <v/>
      </c>
      <c r="F42" s="21" t="str">
        <f aca="false">IF(OR(B42="",D42=0),"",E42/D42)</f>
        <v/>
      </c>
      <c r="G42" s="13" t="str">
        <f aca="false">IF(OR(B42="",C42=0),"",AVERAGEIF(Tests!$D:$D,B42,Tests!$J:$J))</f>
        <v/>
      </c>
      <c r="H42" s="23" t="str">
        <f aca="false">IF(OR(B42="",F42=""),"",IF(F42&lt;Ajustes!$C$6,"Sí",""))</f>
        <v/>
      </c>
    </row>
    <row r="43" customFormat="false" ht="15" hidden="false" customHeight="false" outlineLevel="0" collapsed="false">
      <c r="B43" s="20"/>
      <c r="C43" s="12" t="str">
        <f aca="false">IF(B43="","",COUNTIF(Tests!$D:$D,B43))</f>
        <v/>
      </c>
      <c r="D43" s="12" t="str">
        <f aca="false">IF(B43="","",SUMIF(Tests!$D:$D,B43,Tests!$E:$E))</f>
        <v/>
      </c>
      <c r="E43" s="12" t="str">
        <f aca="false">IF(B43="","",SUMIF(Tests!$D:$D,B43,Tests!$F:$F))</f>
        <v/>
      </c>
      <c r="F43" s="21" t="str">
        <f aca="false">IF(OR(B43="",D43=0),"",E43/D43)</f>
        <v/>
      </c>
      <c r="G43" s="13" t="str">
        <f aca="false">IF(OR(B43="",C43=0),"",AVERAGEIF(Tests!$D:$D,B43,Tests!$J:$J))</f>
        <v/>
      </c>
      <c r="H43" s="23" t="str">
        <f aca="false">IF(OR(B43="",F43=""),"",IF(F43&lt;Ajustes!$C$6,"Sí",""))</f>
        <v/>
      </c>
    </row>
    <row r="44" customFormat="false" ht="15" hidden="false" customHeight="false" outlineLevel="0" collapsed="false">
      <c r="B44" s="20"/>
      <c r="C44" s="12" t="str">
        <f aca="false">IF(B44="","",COUNTIF(Tests!$D:$D,B44))</f>
        <v/>
      </c>
      <c r="D44" s="12" t="str">
        <f aca="false">IF(B44="","",SUMIF(Tests!$D:$D,B44,Tests!$E:$E))</f>
        <v/>
      </c>
      <c r="E44" s="12" t="str">
        <f aca="false">IF(B44="","",SUMIF(Tests!$D:$D,B44,Tests!$F:$F))</f>
        <v/>
      </c>
      <c r="F44" s="21" t="str">
        <f aca="false">IF(OR(B44="",D44=0),"",E44/D44)</f>
        <v/>
      </c>
      <c r="G44" s="13" t="str">
        <f aca="false">IF(OR(B44="",C44=0),"",AVERAGEIF(Tests!$D:$D,B44,Tests!$J:$J))</f>
        <v/>
      </c>
      <c r="H44" s="23" t="str">
        <f aca="false">IF(OR(B44="",F44=""),"",IF(F44&lt;Ajustes!$C$6,"Sí",""))</f>
        <v/>
      </c>
    </row>
    <row r="45" customFormat="false" ht="15" hidden="false" customHeight="false" outlineLevel="0" collapsed="false">
      <c r="B45" s="20"/>
      <c r="C45" s="12" t="str">
        <f aca="false">IF(B45="","",COUNTIF(Tests!$D:$D,B45))</f>
        <v/>
      </c>
      <c r="D45" s="12" t="str">
        <f aca="false">IF(B45="","",SUMIF(Tests!$D:$D,B45,Tests!$E:$E))</f>
        <v/>
      </c>
      <c r="E45" s="12" t="str">
        <f aca="false">IF(B45="","",SUMIF(Tests!$D:$D,B45,Tests!$F:$F))</f>
        <v/>
      </c>
      <c r="F45" s="21" t="str">
        <f aca="false">IF(OR(B45="",D45=0),"",E45/D45)</f>
        <v/>
      </c>
      <c r="G45" s="13" t="str">
        <f aca="false">IF(OR(B45="",C45=0),"",AVERAGEIF(Tests!$D:$D,B45,Tests!$J:$J))</f>
        <v/>
      </c>
      <c r="H45" s="23" t="str">
        <f aca="false">IF(OR(B45="",F45=""),"",IF(F45&lt;Ajustes!$C$6,"Sí",""))</f>
        <v/>
      </c>
    </row>
    <row r="46" customFormat="false" ht="15" hidden="false" customHeight="false" outlineLevel="0" collapsed="false">
      <c r="B46" s="20"/>
      <c r="C46" s="12" t="str">
        <f aca="false">IF(B46="","",COUNTIF(Tests!$D:$D,B46))</f>
        <v/>
      </c>
      <c r="D46" s="12" t="str">
        <f aca="false">IF(B46="","",SUMIF(Tests!$D:$D,B46,Tests!$E:$E))</f>
        <v/>
      </c>
      <c r="E46" s="12" t="str">
        <f aca="false">IF(B46="","",SUMIF(Tests!$D:$D,B46,Tests!$F:$F))</f>
        <v/>
      </c>
      <c r="F46" s="21" t="str">
        <f aca="false">IF(OR(B46="",D46=0),"",E46/D46)</f>
        <v/>
      </c>
      <c r="G46" s="13" t="str">
        <f aca="false">IF(OR(B46="",C46=0),"",AVERAGEIF(Tests!$D:$D,B46,Tests!$J:$J))</f>
        <v/>
      </c>
      <c r="H46" s="23" t="str">
        <f aca="false">IF(OR(B46="",F46=""),"",IF(F46&lt;Ajustes!$C$6,"Sí",""))</f>
        <v/>
      </c>
    </row>
    <row r="47" customFormat="false" ht="15" hidden="false" customHeight="false" outlineLevel="0" collapsed="false">
      <c r="B47" s="20"/>
      <c r="C47" s="12" t="str">
        <f aca="false">IF(B47="","",COUNTIF(Tests!$D:$D,B47))</f>
        <v/>
      </c>
      <c r="D47" s="12" t="str">
        <f aca="false">IF(B47="","",SUMIF(Tests!$D:$D,B47,Tests!$E:$E))</f>
        <v/>
      </c>
      <c r="E47" s="12" t="str">
        <f aca="false">IF(B47="","",SUMIF(Tests!$D:$D,B47,Tests!$F:$F))</f>
        <v/>
      </c>
      <c r="F47" s="21" t="str">
        <f aca="false">IF(OR(B47="",D47=0),"",E47/D47)</f>
        <v/>
      </c>
      <c r="G47" s="13" t="str">
        <f aca="false">IF(OR(B47="",C47=0),"",AVERAGEIF(Tests!$D:$D,B47,Tests!$J:$J))</f>
        <v/>
      </c>
      <c r="H47" s="23" t="str">
        <f aca="false">IF(OR(B47="",F47=""),"",IF(F47&lt;Ajustes!$C$6,"Sí",""))</f>
        <v/>
      </c>
    </row>
    <row r="48" customFormat="false" ht="15" hidden="false" customHeight="false" outlineLevel="0" collapsed="false">
      <c r="B48" s="20"/>
      <c r="C48" s="12" t="str">
        <f aca="false">IF(B48="","",COUNTIF(Tests!$D:$D,B48))</f>
        <v/>
      </c>
      <c r="D48" s="12" t="str">
        <f aca="false">IF(B48="","",SUMIF(Tests!$D:$D,B48,Tests!$E:$E))</f>
        <v/>
      </c>
      <c r="E48" s="12" t="str">
        <f aca="false">IF(B48="","",SUMIF(Tests!$D:$D,B48,Tests!$F:$F))</f>
        <v/>
      </c>
      <c r="F48" s="21" t="str">
        <f aca="false">IF(OR(B48="",D48=0),"",E48/D48)</f>
        <v/>
      </c>
      <c r="G48" s="13" t="str">
        <f aca="false">IF(OR(B48="",C48=0),"",AVERAGEIF(Tests!$D:$D,B48,Tests!$J:$J))</f>
        <v/>
      </c>
      <c r="H48" s="23" t="str">
        <f aca="false">IF(OR(B48="",F48=""),"",IF(F48&lt;Ajustes!$C$6,"Sí",""))</f>
        <v/>
      </c>
    </row>
    <row r="49" customFormat="false" ht="15" hidden="false" customHeight="false" outlineLevel="0" collapsed="false">
      <c r="B49" s="20"/>
      <c r="C49" s="12" t="str">
        <f aca="false">IF(B49="","",COUNTIF(Tests!$D:$D,B49))</f>
        <v/>
      </c>
      <c r="D49" s="12" t="str">
        <f aca="false">IF(B49="","",SUMIF(Tests!$D:$D,B49,Tests!$E:$E))</f>
        <v/>
      </c>
      <c r="E49" s="12" t="str">
        <f aca="false">IF(B49="","",SUMIF(Tests!$D:$D,B49,Tests!$F:$F))</f>
        <v/>
      </c>
      <c r="F49" s="21" t="str">
        <f aca="false">IF(OR(B49="",D49=0),"",E49/D49)</f>
        <v/>
      </c>
      <c r="G49" s="13" t="str">
        <f aca="false">IF(OR(B49="",C49=0),"",AVERAGEIF(Tests!$D:$D,B49,Tests!$J:$J))</f>
        <v/>
      </c>
      <c r="H49" s="23" t="str">
        <f aca="false">IF(OR(B49="",F49=""),"",IF(F49&lt;Ajustes!$C$6,"Sí",""))</f>
        <v/>
      </c>
    </row>
    <row r="50" customFormat="false" ht="15" hidden="false" customHeight="false" outlineLevel="0" collapsed="false">
      <c r="B50" s="20"/>
      <c r="C50" s="12" t="str">
        <f aca="false">IF(B50="","",COUNTIF(Tests!$D:$D,B50))</f>
        <v/>
      </c>
      <c r="D50" s="12" t="str">
        <f aca="false">IF(B50="","",SUMIF(Tests!$D:$D,B50,Tests!$E:$E))</f>
        <v/>
      </c>
      <c r="E50" s="12" t="str">
        <f aca="false">IF(B50="","",SUMIF(Tests!$D:$D,B50,Tests!$F:$F))</f>
        <v/>
      </c>
      <c r="F50" s="21" t="str">
        <f aca="false">IF(OR(B50="",D50=0),"",E50/D50)</f>
        <v/>
      </c>
      <c r="G50" s="13" t="str">
        <f aca="false">IF(OR(B50="",C50=0),"",AVERAGEIF(Tests!$D:$D,B50,Tests!$J:$J))</f>
        <v/>
      </c>
      <c r="H50" s="23" t="str">
        <f aca="false">IF(OR(B50="",F50=""),"",IF(F50&lt;Ajustes!$C$6,"Sí",""))</f>
        <v/>
      </c>
    </row>
    <row r="51" customFormat="false" ht="15" hidden="false" customHeight="false" outlineLevel="0" collapsed="false">
      <c r="B51" s="20"/>
      <c r="C51" s="12" t="str">
        <f aca="false">IF(B51="","",COUNTIF(Tests!$D:$D,B51))</f>
        <v/>
      </c>
      <c r="D51" s="12" t="str">
        <f aca="false">IF(B51="","",SUMIF(Tests!$D:$D,B51,Tests!$E:$E))</f>
        <v/>
      </c>
      <c r="E51" s="12" t="str">
        <f aca="false">IF(B51="","",SUMIF(Tests!$D:$D,B51,Tests!$F:$F))</f>
        <v/>
      </c>
      <c r="F51" s="21" t="str">
        <f aca="false">IF(OR(B51="",D51=0),"",E51/D51)</f>
        <v/>
      </c>
      <c r="G51" s="13" t="str">
        <f aca="false">IF(OR(B51="",C51=0),"",AVERAGEIF(Tests!$D:$D,B51,Tests!$J:$J))</f>
        <v/>
      </c>
      <c r="H51" s="23" t="str">
        <f aca="false">IF(OR(B51="",F51=""),"",IF(F51&lt;Ajustes!$C$6,"Sí",""))</f>
        <v/>
      </c>
    </row>
    <row r="52" customFormat="false" ht="15" hidden="false" customHeight="false" outlineLevel="0" collapsed="false">
      <c r="B52" s="20"/>
      <c r="C52" s="12" t="str">
        <f aca="false">IF(B52="","",COUNTIF(Tests!$D:$D,B52))</f>
        <v/>
      </c>
      <c r="D52" s="12" t="str">
        <f aca="false">IF(B52="","",SUMIF(Tests!$D:$D,B52,Tests!$E:$E))</f>
        <v/>
      </c>
      <c r="E52" s="12" t="str">
        <f aca="false">IF(B52="","",SUMIF(Tests!$D:$D,B52,Tests!$F:$F))</f>
        <v/>
      </c>
      <c r="F52" s="21" t="str">
        <f aca="false">IF(OR(B52="",D52=0),"",E52/D52)</f>
        <v/>
      </c>
      <c r="G52" s="13" t="str">
        <f aca="false">IF(OR(B52="",C52=0),"",AVERAGEIF(Tests!$D:$D,B52,Tests!$J:$J))</f>
        <v/>
      </c>
      <c r="H52" s="23" t="str">
        <f aca="false">IF(OR(B52="",F52=""),"",IF(F52&lt;Ajustes!$C$6,"Sí",""))</f>
        <v/>
      </c>
    </row>
    <row r="53" customFormat="false" ht="15" hidden="false" customHeight="false" outlineLevel="0" collapsed="false">
      <c r="B53" s="20"/>
      <c r="C53" s="12" t="str">
        <f aca="false">IF(B53="","",COUNTIF(Tests!$D:$D,B53))</f>
        <v/>
      </c>
      <c r="D53" s="12" t="str">
        <f aca="false">IF(B53="","",SUMIF(Tests!$D:$D,B53,Tests!$E:$E))</f>
        <v/>
      </c>
      <c r="E53" s="12" t="str">
        <f aca="false">IF(B53="","",SUMIF(Tests!$D:$D,B53,Tests!$F:$F))</f>
        <v/>
      </c>
      <c r="F53" s="21" t="str">
        <f aca="false">IF(OR(B53="",D53=0),"",E53/D53)</f>
        <v/>
      </c>
      <c r="G53" s="13" t="str">
        <f aca="false">IF(OR(B53="",C53=0),"",AVERAGEIF(Tests!$D:$D,B53,Tests!$J:$J))</f>
        <v/>
      </c>
      <c r="H53" s="23" t="str">
        <f aca="false">IF(OR(B53="",F53=""),"",IF(F53&lt;Ajustes!$C$6,"Sí",""))</f>
        <v/>
      </c>
    </row>
    <row r="54" customFormat="false" ht="15" hidden="false" customHeight="false" outlineLevel="0" collapsed="false">
      <c r="B54" s="20"/>
      <c r="C54" s="12" t="str">
        <f aca="false">IF(B54="","",COUNTIF(Tests!$D:$D,B54))</f>
        <v/>
      </c>
      <c r="D54" s="12" t="str">
        <f aca="false">IF(B54="","",SUMIF(Tests!$D:$D,B54,Tests!$E:$E))</f>
        <v/>
      </c>
      <c r="E54" s="12" t="str">
        <f aca="false">IF(B54="","",SUMIF(Tests!$D:$D,B54,Tests!$F:$F))</f>
        <v/>
      </c>
      <c r="F54" s="21" t="str">
        <f aca="false">IF(OR(B54="",D54=0),"",E54/D54)</f>
        <v/>
      </c>
      <c r="G54" s="13" t="str">
        <f aca="false">IF(OR(B54="",C54=0),"",AVERAGEIF(Tests!$D:$D,B54,Tests!$J:$J))</f>
        <v/>
      </c>
      <c r="H54" s="23" t="str">
        <f aca="false">IF(OR(B54="",F54=""),"",IF(F54&lt;Ajustes!$C$6,"Sí",""))</f>
        <v/>
      </c>
    </row>
    <row r="55" customFormat="false" ht="15" hidden="false" customHeight="false" outlineLevel="0" collapsed="false">
      <c r="B55" s="20"/>
      <c r="C55" s="12" t="str">
        <f aca="false">IF(B55="","",COUNTIF(Tests!$D:$D,B55))</f>
        <v/>
      </c>
      <c r="D55" s="12" t="str">
        <f aca="false">IF(B55="","",SUMIF(Tests!$D:$D,B55,Tests!$E:$E))</f>
        <v/>
      </c>
      <c r="E55" s="12" t="str">
        <f aca="false">IF(B55="","",SUMIF(Tests!$D:$D,B55,Tests!$F:$F))</f>
        <v/>
      </c>
      <c r="F55" s="21" t="str">
        <f aca="false">IF(OR(B55="",D55=0),"",E55/D55)</f>
        <v/>
      </c>
      <c r="G55" s="13" t="str">
        <f aca="false">IF(OR(B55="",C55=0),"",AVERAGEIF(Tests!$D:$D,B55,Tests!$J:$J))</f>
        <v/>
      </c>
      <c r="H55" s="23" t="str">
        <f aca="false">IF(OR(B55="",F55=""),"",IF(F55&lt;Ajustes!$C$6,"Sí",""))</f>
        <v/>
      </c>
    </row>
    <row r="56" customFormat="false" ht="15" hidden="false" customHeight="false" outlineLevel="0" collapsed="false">
      <c r="B56" s="20"/>
      <c r="C56" s="12" t="str">
        <f aca="false">IF(B56="","",COUNTIF(Tests!$D:$D,B56))</f>
        <v/>
      </c>
      <c r="D56" s="12" t="str">
        <f aca="false">IF(B56="","",SUMIF(Tests!$D:$D,B56,Tests!$E:$E))</f>
        <v/>
      </c>
      <c r="E56" s="12" t="str">
        <f aca="false">IF(B56="","",SUMIF(Tests!$D:$D,B56,Tests!$F:$F))</f>
        <v/>
      </c>
      <c r="F56" s="21" t="str">
        <f aca="false">IF(OR(B56="",D56=0),"",E56/D56)</f>
        <v/>
      </c>
      <c r="G56" s="13" t="str">
        <f aca="false">IF(OR(B56="",C56=0),"",AVERAGEIF(Tests!$D:$D,B56,Tests!$J:$J))</f>
        <v/>
      </c>
      <c r="H56" s="23" t="str">
        <f aca="false">IF(OR(B56="",F56=""),"",IF(F56&lt;Ajustes!$C$6,"Sí",""))</f>
        <v/>
      </c>
    </row>
    <row r="57" customFormat="false" ht="15" hidden="false" customHeight="false" outlineLevel="0" collapsed="false">
      <c r="B57" s="20"/>
      <c r="C57" s="12" t="str">
        <f aca="false">IF(B57="","",COUNTIF(Tests!$D:$D,B57))</f>
        <v/>
      </c>
      <c r="D57" s="12" t="str">
        <f aca="false">IF(B57="","",SUMIF(Tests!$D:$D,B57,Tests!$E:$E))</f>
        <v/>
      </c>
      <c r="E57" s="12" t="str">
        <f aca="false">IF(B57="","",SUMIF(Tests!$D:$D,B57,Tests!$F:$F))</f>
        <v/>
      </c>
      <c r="F57" s="21" t="str">
        <f aca="false">IF(OR(B57="",D57=0),"",E57/D57)</f>
        <v/>
      </c>
      <c r="G57" s="13" t="str">
        <f aca="false">IF(OR(B57="",C57=0),"",AVERAGEIF(Tests!$D:$D,B57,Tests!$J:$J))</f>
        <v/>
      </c>
      <c r="H57" s="23" t="str">
        <f aca="false">IF(OR(B57="",F57=""),"",IF(F57&lt;Ajustes!$C$6,"Sí",""))</f>
        <v/>
      </c>
    </row>
    <row r="58" customFormat="false" ht="15" hidden="false" customHeight="false" outlineLevel="0" collapsed="false">
      <c r="B58" s="20"/>
      <c r="C58" s="12" t="str">
        <f aca="false">IF(B58="","",COUNTIF(Tests!$D:$D,B58))</f>
        <v/>
      </c>
      <c r="D58" s="12" t="str">
        <f aca="false">IF(B58="","",SUMIF(Tests!$D:$D,B58,Tests!$E:$E))</f>
        <v/>
      </c>
      <c r="E58" s="12" t="str">
        <f aca="false">IF(B58="","",SUMIF(Tests!$D:$D,B58,Tests!$F:$F))</f>
        <v/>
      </c>
      <c r="F58" s="21" t="str">
        <f aca="false">IF(OR(B58="",D58=0),"",E58/D58)</f>
        <v/>
      </c>
      <c r="G58" s="13" t="str">
        <f aca="false">IF(OR(B58="",C58=0),"",AVERAGEIF(Tests!$D:$D,B58,Tests!$J:$J))</f>
        <v/>
      </c>
      <c r="H58" s="23" t="str">
        <f aca="false">IF(OR(B58="",F58=""),"",IF(F58&lt;Ajustes!$C$6,"Sí",""))</f>
        <v/>
      </c>
    </row>
    <row r="59" customFormat="false" ht="15" hidden="false" customHeight="false" outlineLevel="0" collapsed="false">
      <c r="B59" s="20"/>
      <c r="C59" s="12" t="str">
        <f aca="false">IF(B59="","",COUNTIF(Tests!$D:$D,B59))</f>
        <v/>
      </c>
      <c r="D59" s="12" t="str">
        <f aca="false">IF(B59="","",SUMIF(Tests!$D:$D,B59,Tests!$E:$E))</f>
        <v/>
      </c>
      <c r="E59" s="12" t="str">
        <f aca="false">IF(B59="","",SUMIF(Tests!$D:$D,B59,Tests!$F:$F))</f>
        <v/>
      </c>
      <c r="F59" s="21" t="str">
        <f aca="false">IF(OR(B59="",D59=0),"",E59/D59)</f>
        <v/>
      </c>
      <c r="G59" s="13" t="str">
        <f aca="false">IF(OR(B59="",C59=0),"",AVERAGEIF(Tests!$D:$D,B59,Tests!$J:$J))</f>
        <v/>
      </c>
      <c r="H59" s="23" t="str">
        <f aca="false">IF(OR(B59="",F59=""),"",IF(F59&lt;Ajustes!$C$6,"Sí",""))</f>
        <v/>
      </c>
    </row>
    <row r="60" customFormat="false" ht="15" hidden="false" customHeight="false" outlineLevel="0" collapsed="false">
      <c r="B60" s="20"/>
      <c r="C60" s="12" t="str">
        <f aca="false">IF(B60="","",COUNTIF(Tests!$D:$D,B60))</f>
        <v/>
      </c>
      <c r="D60" s="12" t="str">
        <f aca="false">IF(B60="","",SUMIF(Tests!$D:$D,B60,Tests!$E:$E))</f>
        <v/>
      </c>
      <c r="E60" s="12" t="str">
        <f aca="false">IF(B60="","",SUMIF(Tests!$D:$D,B60,Tests!$F:$F))</f>
        <v/>
      </c>
      <c r="F60" s="21" t="str">
        <f aca="false">IF(OR(B60="",D60=0),"",E60/D60)</f>
        <v/>
      </c>
      <c r="G60" s="13" t="str">
        <f aca="false">IF(OR(B60="",C60=0),"",AVERAGEIF(Tests!$D:$D,B60,Tests!$J:$J))</f>
        <v/>
      </c>
      <c r="H60" s="23" t="str">
        <f aca="false">IF(OR(B60="",F60=""),"",IF(F60&lt;Ajustes!$C$6,"Sí",""))</f>
        <v/>
      </c>
    </row>
    <row r="61" customFormat="false" ht="15" hidden="false" customHeight="false" outlineLevel="0" collapsed="false">
      <c r="B61" s="20"/>
      <c r="C61" s="12" t="str">
        <f aca="false">IF(B61="","",COUNTIF(Tests!$D:$D,B61))</f>
        <v/>
      </c>
      <c r="D61" s="12" t="str">
        <f aca="false">IF(B61="","",SUMIF(Tests!$D:$D,B61,Tests!$E:$E))</f>
        <v/>
      </c>
      <c r="E61" s="12" t="str">
        <f aca="false">IF(B61="","",SUMIF(Tests!$D:$D,B61,Tests!$F:$F))</f>
        <v/>
      </c>
      <c r="F61" s="21" t="str">
        <f aca="false">IF(OR(B61="",D61=0),"",E61/D61)</f>
        <v/>
      </c>
      <c r="G61" s="13" t="str">
        <f aca="false">IF(OR(B61="",C61=0),"",AVERAGEIF(Tests!$D:$D,B61,Tests!$J:$J))</f>
        <v/>
      </c>
      <c r="H61" s="23" t="str">
        <f aca="false">IF(OR(B61="",F61=""),"",IF(F61&lt;Ajustes!$C$6,"Sí",""))</f>
        <v/>
      </c>
    </row>
    <row r="62" customFormat="false" ht="15" hidden="false" customHeight="false" outlineLevel="0" collapsed="false">
      <c r="B62" s="20"/>
      <c r="C62" s="12" t="str">
        <f aca="false">IF(B62="","",COUNTIF(Tests!$D:$D,B62))</f>
        <v/>
      </c>
      <c r="D62" s="12" t="str">
        <f aca="false">IF(B62="","",SUMIF(Tests!$D:$D,B62,Tests!$E:$E))</f>
        <v/>
      </c>
      <c r="E62" s="12" t="str">
        <f aca="false">IF(B62="","",SUMIF(Tests!$D:$D,B62,Tests!$F:$F))</f>
        <v/>
      </c>
      <c r="F62" s="21" t="str">
        <f aca="false">IF(OR(B62="",D62=0),"",E62/D62)</f>
        <v/>
      </c>
      <c r="G62" s="13" t="str">
        <f aca="false">IF(OR(B62="",C62=0),"",AVERAGEIF(Tests!$D:$D,B62,Tests!$J:$J))</f>
        <v/>
      </c>
      <c r="H62" s="23" t="str">
        <f aca="false">IF(OR(B62="",F62=""),"",IF(F62&lt;Ajustes!$C$6,"Sí",""))</f>
        <v/>
      </c>
    </row>
    <row r="63" customFormat="false" ht="15" hidden="false" customHeight="false" outlineLevel="0" collapsed="false">
      <c r="B63" s="20"/>
      <c r="C63" s="12" t="str">
        <f aca="false">IF(B63="","",COUNTIF(Tests!$D:$D,B63))</f>
        <v/>
      </c>
      <c r="D63" s="12" t="str">
        <f aca="false">IF(B63="","",SUMIF(Tests!$D:$D,B63,Tests!$E:$E))</f>
        <v/>
      </c>
      <c r="E63" s="12" t="str">
        <f aca="false">IF(B63="","",SUMIF(Tests!$D:$D,B63,Tests!$F:$F))</f>
        <v/>
      </c>
      <c r="F63" s="21" t="str">
        <f aca="false">IF(OR(B63="",D63=0),"",E63/D63)</f>
        <v/>
      </c>
      <c r="G63" s="13" t="str">
        <f aca="false">IF(OR(B63="",C63=0),"",AVERAGEIF(Tests!$D:$D,B63,Tests!$J:$J))</f>
        <v/>
      </c>
      <c r="H63" s="23" t="str">
        <f aca="false">IF(OR(B63="",F63=""),"",IF(F63&lt;Ajustes!$C$6,"Sí",""))</f>
        <v/>
      </c>
    </row>
    <row r="64" customFormat="false" ht="15" hidden="false" customHeight="false" outlineLevel="0" collapsed="false">
      <c r="B64" s="20"/>
      <c r="C64" s="12" t="str">
        <f aca="false">IF(B64="","",COUNTIF(Tests!$D:$D,B64))</f>
        <v/>
      </c>
      <c r="D64" s="12" t="str">
        <f aca="false">IF(B64="","",SUMIF(Tests!$D:$D,B64,Tests!$E:$E))</f>
        <v/>
      </c>
      <c r="E64" s="12" t="str">
        <f aca="false">IF(B64="","",SUMIF(Tests!$D:$D,B64,Tests!$F:$F))</f>
        <v/>
      </c>
      <c r="F64" s="21" t="str">
        <f aca="false">IF(OR(B64="",D64=0),"",E64/D64)</f>
        <v/>
      </c>
      <c r="G64" s="13" t="str">
        <f aca="false">IF(OR(B64="",C64=0),"",AVERAGEIF(Tests!$D:$D,B64,Tests!$J:$J))</f>
        <v/>
      </c>
      <c r="H64" s="23" t="str">
        <f aca="false">IF(OR(B64="",F64=""),"",IF(F64&lt;Ajustes!$C$6,"Sí",""))</f>
        <v/>
      </c>
    </row>
    <row r="65" customFormat="false" ht="15" hidden="false" customHeight="false" outlineLevel="0" collapsed="false">
      <c r="B65" s="20"/>
      <c r="C65" s="12" t="str">
        <f aca="false">IF(B65="","",COUNTIF(Tests!$D:$D,B65))</f>
        <v/>
      </c>
      <c r="D65" s="12" t="str">
        <f aca="false">IF(B65="","",SUMIF(Tests!$D:$D,B65,Tests!$E:$E))</f>
        <v/>
      </c>
      <c r="E65" s="12" t="str">
        <f aca="false">IF(B65="","",SUMIF(Tests!$D:$D,B65,Tests!$F:$F))</f>
        <v/>
      </c>
      <c r="F65" s="21" t="str">
        <f aca="false">IF(OR(B65="",D65=0),"",E65/D65)</f>
        <v/>
      </c>
      <c r="G65" s="13" t="str">
        <f aca="false">IF(OR(B65="",C65=0),"",AVERAGEIF(Tests!$D:$D,B65,Tests!$J:$J))</f>
        <v/>
      </c>
      <c r="H65" s="23" t="str">
        <f aca="false">IF(OR(B65="",F65=""),"",IF(F65&lt;Ajustes!$C$6,"Sí",""))</f>
        <v/>
      </c>
    </row>
    <row r="66" customFormat="false" ht="15" hidden="false" customHeight="false" outlineLevel="0" collapsed="false">
      <c r="B66" s="20"/>
      <c r="C66" s="12" t="str">
        <f aca="false">IF(B66="","",COUNTIF(Tests!$D:$D,B66))</f>
        <v/>
      </c>
      <c r="D66" s="12" t="str">
        <f aca="false">IF(B66="","",SUMIF(Tests!$D:$D,B66,Tests!$E:$E))</f>
        <v/>
      </c>
      <c r="E66" s="12" t="str">
        <f aca="false">IF(B66="","",SUMIF(Tests!$D:$D,B66,Tests!$F:$F))</f>
        <v/>
      </c>
      <c r="F66" s="21" t="str">
        <f aca="false">IF(OR(B66="",D66=0),"",E66/D66)</f>
        <v/>
      </c>
      <c r="G66" s="13" t="str">
        <f aca="false">IF(OR(B66="",C66=0),"",AVERAGEIF(Tests!$D:$D,B66,Tests!$J:$J))</f>
        <v/>
      </c>
      <c r="H66" s="23" t="str">
        <f aca="false">IF(OR(B66="",F66=""),"",IF(F66&lt;Ajustes!$C$6,"Sí",""))</f>
        <v/>
      </c>
    </row>
    <row r="67" customFormat="false" ht="15" hidden="false" customHeight="false" outlineLevel="0" collapsed="false">
      <c r="B67" s="20"/>
      <c r="C67" s="12" t="str">
        <f aca="false">IF(B67="","",COUNTIF(Tests!$D:$D,B67))</f>
        <v/>
      </c>
      <c r="D67" s="12" t="str">
        <f aca="false">IF(B67="","",SUMIF(Tests!$D:$D,B67,Tests!$E:$E))</f>
        <v/>
      </c>
      <c r="E67" s="12" t="str">
        <f aca="false">IF(B67="","",SUMIF(Tests!$D:$D,B67,Tests!$F:$F))</f>
        <v/>
      </c>
      <c r="F67" s="21" t="str">
        <f aca="false">IF(OR(B67="",D67=0),"",E67/D67)</f>
        <v/>
      </c>
      <c r="G67" s="13" t="str">
        <f aca="false">IF(OR(B67="",C67=0),"",AVERAGEIF(Tests!$D:$D,B67,Tests!$J:$J))</f>
        <v/>
      </c>
      <c r="H67" s="23" t="str">
        <f aca="false">IF(OR(B67="",F67=""),"",IF(F67&lt;Ajustes!$C$6,"Sí",""))</f>
        <v/>
      </c>
    </row>
    <row r="68" customFormat="false" ht="15" hidden="false" customHeight="false" outlineLevel="0" collapsed="false">
      <c r="B68" s="20"/>
      <c r="C68" s="12" t="str">
        <f aca="false">IF(B68="","",COUNTIF(Tests!$D:$D,B68))</f>
        <v/>
      </c>
      <c r="D68" s="12" t="str">
        <f aca="false">IF(B68="","",SUMIF(Tests!$D:$D,B68,Tests!$E:$E))</f>
        <v/>
      </c>
      <c r="E68" s="12" t="str">
        <f aca="false">IF(B68="","",SUMIF(Tests!$D:$D,B68,Tests!$F:$F))</f>
        <v/>
      </c>
      <c r="F68" s="21" t="str">
        <f aca="false">IF(OR(B68="",D68=0),"",E68/D68)</f>
        <v/>
      </c>
      <c r="G68" s="13" t="str">
        <f aca="false">IF(OR(B68="",C68=0),"",AVERAGEIF(Tests!$D:$D,B68,Tests!$J:$J))</f>
        <v/>
      </c>
      <c r="H68" s="23" t="str">
        <f aca="false">IF(OR(B68="",F68=""),"",IF(F68&lt;Ajustes!$C$6,"Sí",""))</f>
        <v/>
      </c>
    </row>
    <row r="69" customFormat="false" ht="15" hidden="false" customHeight="false" outlineLevel="0" collapsed="false">
      <c r="B69" s="20"/>
      <c r="C69" s="12" t="str">
        <f aca="false">IF(B69="","",COUNTIF(Tests!$D:$D,B69))</f>
        <v/>
      </c>
      <c r="D69" s="12" t="str">
        <f aca="false">IF(B69="","",SUMIF(Tests!$D:$D,B69,Tests!$E:$E))</f>
        <v/>
      </c>
      <c r="E69" s="12" t="str">
        <f aca="false">IF(B69="","",SUMIF(Tests!$D:$D,B69,Tests!$F:$F))</f>
        <v/>
      </c>
      <c r="F69" s="21" t="str">
        <f aca="false">IF(OR(B69="",D69=0),"",E69/D69)</f>
        <v/>
      </c>
      <c r="G69" s="13" t="str">
        <f aca="false">IF(OR(B69="",C69=0),"",AVERAGEIF(Tests!$D:$D,B69,Tests!$J:$J))</f>
        <v/>
      </c>
      <c r="H69" s="23" t="str">
        <f aca="false">IF(OR(B69="",F69=""),"",IF(F69&lt;Ajustes!$C$6,"Sí",""))</f>
        <v/>
      </c>
    </row>
    <row r="70" customFormat="false" ht="15" hidden="false" customHeight="false" outlineLevel="0" collapsed="false">
      <c r="B70" s="20"/>
      <c r="C70" s="12" t="str">
        <f aca="false">IF(B70="","",COUNTIF(Tests!$D:$D,B70))</f>
        <v/>
      </c>
      <c r="D70" s="12" t="str">
        <f aca="false">IF(B70="","",SUMIF(Tests!$D:$D,B70,Tests!$E:$E))</f>
        <v/>
      </c>
      <c r="E70" s="12" t="str">
        <f aca="false">IF(B70="","",SUMIF(Tests!$D:$D,B70,Tests!$F:$F))</f>
        <v/>
      </c>
      <c r="F70" s="21" t="str">
        <f aca="false">IF(OR(B70="",D70=0),"",E70/D70)</f>
        <v/>
      </c>
      <c r="G70" s="13" t="str">
        <f aca="false">IF(OR(B70="",C70=0),"",AVERAGEIF(Tests!$D:$D,B70,Tests!$J:$J))</f>
        <v/>
      </c>
      <c r="H70" s="23" t="str">
        <f aca="false">IF(OR(B70="",F70=""),"",IF(F70&lt;Ajustes!$C$6,"Sí",""))</f>
        <v/>
      </c>
    </row>
    <row r="71" customFormat="false" ht="15" hidden="false" customHeight="false" outlineLevel="0" collapsed="false">
      <c r="B71" s="20"/>
      <c r="C71" s="12" t="str">
        <f aca="false">IF(B71="","",COUNTIF(Tests!$D:$D,B71))</f>
        <v/>
      </c>
      <c r="D71" s="12" t="str">
        <f aca="false">IF(B71="","",SUMIF(Tests!$D:$D,B71,Tests!$E:$E))</f>
        <v/>
      </c>
      <c r="E71" s="12" t="str">
        <f aca="false">IF(B71="","",SUMIF(Tests!$D:$D,B71,Tests!$F:$F))</f>
        <v/>
      </c>
      <c r="F71" s="21" t="str">
        <f aca="false">IF(OR(B71="",D71=0),"",E71/D71)</f>
        <v/>
      </c>
      <c r="G71" s="13" t="str">
        <f aca="false">IF(OR(B71="",C71=0),"",AVERAGEIF(Tests!$D:$D,B71,Tests!$J:$J))</f>
        <v/>
      </c>
      <c r="H71" s="23" t="str">
        <f aca="false">IF(OR(B71="",F71=""),"",IF(F71&lt;Ajustes!$C$6,"Sí",""))</f>
        <v/>
      </c>
    </row>
    <row r="72" customFormat="false" ht="15" hidden="false" customHeight="false" outlineLevel="0" collapsed="false">
      <c r="B72" s="20"/>
      <c r="C72" s="12" t="str">
        <f aca="false">IF(B72="","",COUNTIF(Tests!$D:$D,B72))</f>
        <v/>
      </c>
      <c r="D72" s="12" t="str">
        <f aca="false">IF(B72="","",SUMIF(Tests!$D:$D,B72,Tests!$E:$E))</f>
        <v/>
      </c>
      <c r="E72" s="12" t="str">
        <f aca="false">IF(B72="","",SUMIF(Tests!$D:$D,B72,Tests!$F:$F))</f>
        <v/>
      </c>
      <c r="F72" s="21" t="str">
        <f aca="false">IF(OR(B72="",D72=0),"",E72/D72)</f>
        <v/>
      </c>
      <c r="G72" s="13" t="str">
        <f aca="false">IF(OR(B72="",C72=0),"",AVERAGEIF(Tests!$D:$D,B72,Tests!$J:$J))</f>
        <v/>
      </c>
      <c r="H72" s="23" t="str">
        <f aca="false">IF(OR(B72="",F72=""),"",IF(F72&lt;Ajustes!$C$6,"Sí",""))</f>
        <v/>
      </c>
    </row>
    <row r="73" customFormat="false" ht="15" hidden="false" customHeight="false" outlineLevel="0" collapsed="false">
      <c r="B73" s="20"/>
      <c r="C73" s="12" t="str">
        <f aca="false">IF(B73="","",COUNTIF(Tests!$D:$D,B73))</f>
        <v/>
      </c>
      <c r="D73" s="12" t="str">
        <f aca="false">IF(B73="","",SUMIF(Tests!$D:$D,B73,Tests!$E:$E))</f>
        <v/>
      </c>
      <c r="E73" s="12" t="str">
        <f aca="false">IF(B73="","",SUMIF(Tests!$D:$D,B73,Tests!$F:$F))</f>
        <v/>
      </c>
      <c r="F73" s="21" t="str">
        <f aca="false">IF(OR(B73="",D73=0),"",E73/D73)</f>
        <v/>
      </c>
      <c r="G73" s="13" t="str">
        <f aca="false">IF(OR(B73="",C73=0),"",AVERAGEIF(Tests!$D:$D,B73,Tests!$J:$J))</f>
        <v/>
      </c>
      <c r="H73" s="23" t="str">
        <f aca="false">IF(OR(B73="",F73=""),"",IF(F73&lt;Ajustes!$C$6,"Sí",""))</f>
        <v/>
      </c>
    </row>
    <row r="74" customFormat="false" ht="15" hidden="false" customHeight="false" outlineLevel="0" collapsed="false">
      <c r="B74" s="20"/>
      <c r="C74" s="12" t="str">
        <f aca="false">IF(B74="","",COUNTIF(Tests!$D:$D,B74))</f>
        <v/>
      </c>
      <c r="D74" s="12" t="str">
        <f aca="false">IF(B74="","",SUMIF(Tests!$D:$D,B74,Tests!$E:$E))</f>
        <v/>
      </c>
      <c r="E74" s="12" t="str">
        <f aca="false">IF(B74="","",SUMIF(Tests!$D:$D,B74,Tests!$F:$F))</f>
        <v/>
      </c>
      <c r="F74" s="21" t="str">
        <f aca="false">IF(OR(B74="",D74=0),"",E74/D74)</f>
        <v/>
      </c>
      <c r="G74" s="13" t="str">
        <f aca="false">IF(OR(B74="",C74=0),"",AVERAGEIF(Tests!$D:$D,B74,Tests!$J:$J))</f>
        <v/>
      </c>
      <c r="H74" s="23" t="str">
        <f aca="false">IF(OR(B74="",F74=""),"",IF(F74&lt;Ajustes!$C$6,"Sí",""))</f>
        <v/>
      </c>
    </row>
    <row r="75" customFormat="false" ht="15" hidden="false" customHeight="false" outlineLevel="0" collapsed="false">
      <c r="B75" s="20"/>
      <c r="C75" s="12" t="str">
        <f aca="false">IF(B75="","",COUNTIF(Tests!$D:$D,B75))</f>
        <v/>
      </c>
      <c r="D75" s="12" t="str">
        <f aca="false">IF(B75="","",SUMIF(Tests!$D:$D,B75,Tests!$E:$E))</f>
        <v/>
      </c>
      <c r="E75" s="12" t="str">
        <f aca="false">IF(B75="","",SUMIF(Tests!$D:$D,B75,Tests!$F:$F))</f>
        <v/>
      </c>
      <c r="F75" s="21" t="str">
        <f aca="false">IF(OR(B75="",D75=0),"",E75/D75)</f>
        <v/>
      </c>
      <c r="G75" s="13" t="str">
        <f aca="false">IF(OR(B75="",C75=0),"",AVERAGEIF(Tests!$D:$D,B75,Tests!$J:$J))</f>
        <v/>
      </c>
      <c r="H75" s="23" t="str">
        <f aca="false">IF(OR(B75="",F75=""),"",IF(F75&lt;Ajustes!$C$6,"Sí",""))</f>
        <v/>
      </c>
    </row>
    <row r="76" customFormat="false" ht="15" hidden="false" customHeight="false" outlineLevel="0" collapsed="false">
      <c r="B76" s="20"/>
      <c r="C76" s="12" t="str">
        <f aca="false">IF(B76="","",COUNTIF(Tests!$D:$D,B76))</f>
        <v/>
      </c>
      <c r="D76" s="12" t="str">
        <f aca="false">IF(B76="","",SUMIF(Tests!$D:$D,B76,Tests!$E:$E))</f>
        <v/>
      </c>
      <c r="E76" s="12" t="str">
        <f aca="false">IF(B76="","",SUMIF(Tests!$D:$D,B76,Tests!$F:$F))</f>
        <v/>
      </c>
      <c r="F76" s="21" t="str">
        <f aca="false">IF(OR(B76="",D76=0),"",E76/D76)</f>
        <v/>
      </c>
      <c r="G76" s="13" t="str">
        <f aca="false">IF(OR(B76="",C76=0),"",AVERAGEIF(Tests!$D:$D,B76,Tests!$J:$J))</f>
        <v/>
      </c>
      <c r="H76" s="23" t="str">
        <f aca="false">IF(OR(B76="",F76=""),"",IF(F76&lt;Ajustes!$C$6,"Sí",""))</f>
        <v/>
      </c>
    </row>
    <row r="77" customFormat="false" ht="15" hidden="false" customHeight="false" outlineLevel="0" collapsed="false">
      <c r="B77" s="20"/>
      <c r="C77" s="12" t="str">
        <f aca="false">IF(B77="","",COUNTIF(Tests!$D:$D,B77))</f>
        <v/>
      </c>
      <c r="D77" s="12" t="str">
        <f aca="false">IF(B77="","",SUMIF(Tests!$D:$D,B77,Tests!$E:$E))</f>
        <v/>
      </c>
      <c r="E77" s="12" t="str">
        <f aca="false">IF(B77="","",SUMIF(Tests!$D:$D,B77,Tests!$F:$F))</f>
        <v/>
      </c>
      <c r="F77" s="21" t="str">
        <f aca="false">IF(OR(B77="",D77=0),"",E77/D77)</f>
        <v/>
      </c>
      <c r="G77" s="13" t="str">
        <f aca="false">IF(OR(B77="",C77=0),"",AVERAGEIF(Tests!$D:$D,B77,Tests!$J:$J))</f>
        <v/>
      </c>
      <c r="H77" s="23" t="str">
        <f aca="false">IF(OR(B77="",F77=""),"",IF(F77&lt;Ajustes!$C$6,"Sí",""))</f>
        <v/>
      </c>
    </row>
    <row r="78" customFormat="false" ht="15" hidden="false" customHeight="false" outlineLevel="0" collapsed="false">
      <c r="B78" s="20"/>
      <c r="C78" s="12" t="str">
        <f aca="false">IF(B78="","",COUNTIF(Tests!$D:$D,B78))</f>
        <v/>
      </c>
      <c r="D78" s="12" t="str">
        <f aca="false">IF(B78="","",SUMIF(Tests!$D:$D,B78,Tests!$E:$E))</f>
        <v/>
      </c>
      <c r="E78" s="12" t="str">
        <f aca="false">IF(B78="","",SUMIF(Tests!$D:$D,B78,Tests!$F:$F))</f>
        <v/>
      </c>
      <c r="F78" s="21" t="str">
        <f aca="false">IF(OR(B78="",D78=0),"",E78/D78)</f>
        <v/>
      </c>
      <c r="G78" s="13" t="str">
        <f aca="false">IF(OR(B78="",C78=0),"",AVERAGEIF(Tests!$D:$D,B78,Tests!$J:$J))</f>
        <v/>
      </c>
      <c r="H78" s="23" t="str">
        <f aca="false">IF(OR(B78="",F78=""),"",IF(F78&lt;Ajustes!$C$6,"Sí",""))</f>
        <v/>
      </c>
    </row>
    <row r="79" customFormat="false" ht="15" hidden="false" customHeight="false" outlineLevel="0" collapsed="false">
      <c r="B79" s="20"/>
      <c r="C79" s="12" t="str">
        <f aca="false">IF(B79="","",COUNTIF(Tests!$D:$D,B79))</f>
        <v/>
      </c>
      <c r="D79" s="12" t="str">
        <f aca="false">IF(B79="","",SUMIF(Tests!$D:$D,B79,Tests!$E:$E))</f>
        <v/>
      </c>
      <c r="E79" s="12" t="str">
        <f aca="false">IF(B79="","",SUMIF(Tests!$D:$D,B79,Tests!$F:$F))</f>
        <v/>
      </c>
      <c r="F79" s="21" t="str">
        <f aca="false">IF(OR(B79="",D79=0),"",E79/D79)</f>
        <v/>
      </c>
      <c r="G79" s="13" t="str">
        <f aca="false">IF(OR(B79="",C79=0),"",AVERAGEIF(Tests!$D:$D,B79,Tests!$J:$J))</f>
        <v/>
      </c>
      <c r="H79" s="23" t="str">
        <f aca="false">IF(OR(B79="",F79=""),"",IF(F79&lt;Ajustes!$C$6,"Sí",""))</f>
        <v/>
      </c>
    </row>
    <row r="80" customFormat="false" ht="15" hidden="false" customHeight="false" outlineLevel="0" collapsed="false">
      <c r="B80" s="20"/>
      <c r="C80" s="12" t="str">
        <f aca="false">IF(B80="","",COUNTIF(Tests!$D:$D,B80))</f>
        <v/>
      </c>
      <c r="D80" s="12" t="str">
        <f aca="false">IF(B80="","",SUMIF(Tests!$D:$D,B80,Tests!$E:$E))</f>
        <v/>
      </c>
      <c r="E80" s="12" t="str">
        <f aca="false">IF(B80="","",SUMIF(Tests!$D:$D,B80,Tests!$F:$F))</f>
        <v/>
      </c>
      <c r="F80" s="21" t="str">
        <f aca="false">IF(OR(B80="",D80=0),"",E80/D80)</f>
        <v/>
      </c>
      <c r="G80" s="13" t="str">
        <f aca="false">IF(OR(B80="",C80=0),"",AVERAGEIF(Tests!$D:$D,B80,Tests!$J:$J))</f>
        <v/>
      </c>
      <c r="H80" s="23" t="str">
        <f aca="false">IF(OR(B80="",F80=""),"",IF(F80&lt;Ajustes!$C$6,"Sí",""))</f>
        <v/>
      </c>
    </row>
    <row r="81" customFormat="false" ht="15" hidden="false" customHeight="false" outlineLevel="0" collapsed="false">
      <c r="B81" s="20"/>
      <c r="C81" s="12" t="str">
        <f aca="false">IF(B81="","",COUNTIF(Tests!$D:$D,B81))</f>
        <v/>
      </c>
      <c r="D81" s="12" t="str">
        <f aca="false">IF(B81="","",SUMIF(Tests!$D:$D,B81,Tests!$E:$E))</f>
        <v/>
      </c>
      <c r="E81" s="12" t="str">
        <f aca="false">IF(B81="","",SUMIF(Tests!$D:$D,B81,Tests!$F:$F))</f>
        <v/>
      </c>
      <c r="F81" s="21" t="str">
        <f aca="false">IF(OR(B81="",D81=0),"",E81/D81)</f>
        <v/>
      </c>
      <c r="G81" s="13" t="str">
        <f aca="false">IF(OR(B81="",C81=0),"",AVERAGEIF(Tests!$D:$D,B81,Tests!$J:$J))</f>
        <v/>
      </c>
      <c r="H81" s="23" t="str">
        <f aca="false">IF(OR(B81="",F81=""),"",IF(F81&lt;Ajustes!$C$6,"Sí",""))</f>
        <v/>
      </c>
    </row>
    <row r="82" customFormat="false" ht="15" hidden="false" customHeight="false" outlineLevel="0" collapsed="false">
      <c r="B82" s="20"/>
      <c r="C82" s="12" t="str">
        <f aca="false">IF(B82="","",COUNTIF(Tests!$D:$D,B82))</f>
        <v/>
      </c>
      <c r="D82" s="12" t="str">
        <f aca="false">IF(B82="","",SUMIF(Tests!$D:$D,B82,Tests!$E:$E))</f>
        <v/>
      </c>
      <c r="E82" s="12" t="str">
        <f aca="false">IF(B82="","",SUMIF(Tests!$D:$D,B82,Tests!$F:$F))</f>
        <v/>
      </c>
      <c r="F82" s="21" t="str">
        <f aca="false">IF(OR(B82="",D82=0),"",E82/D82)</f>
        <v/>
      </c>
      <c r="G82" s="13" t="str">
        <f aca="false">IF(OR(B82="",C82=0),"",AVERAGEIF(Tests!$D:$D,B82,Tests!$J:$J))</f>
        <v/>
      </c>
      <c r="H82" s="23" t="str">
        <f aca="false">IF(OR(B82="",F82=""),"",IF(F82&lt;Ajustes!$C$6,"Sí",""))</f>
        <v/>
      </c>
    </row>
    <row r="83" customFormat="false" ht="15" hidden="false" customHeight="false" outlineLevel="0" collapsed="false">
      <c r="B83" s="20"/>
      <c r="C83" s="12" t="str">
        <f aca="false">IF(B83="","",COUNTIF(Tests!$D:$D,B83))</f>
        <v/>
      </c>
      <c r="D83" s="12" t="str">
        <f aca="false">IF(B83="","",SUMIF(Tests!$D:$D,B83,Tests!$E:$E))</f>
        <v/>
      </c>
      <c r="E83" s="12" t="str">
        <f aca="false">IF(B83="","",SUMIF(Tests!$D:$D,B83,Tests!$F:$F))</f>
        <v/>
      </c>
      <c r="F83" s="21" t="str">
        <f aca="false">IF(OR(B83="",D83=0),"",E83/D83)</f>
        <v/>
      </c>
      <c r="G83" s="13" t="str">
        <f aca="false">IF(OR(B83="",C83=0),"",AVERAGEIF(Tests!$D:$D,B83,Tests!$J:$J))</f>
        <v/>
      </c>
      <c r="H83" s="23" t="str">
        <f aca="false">IF(OR(B83="",F83=""),"",IF(F83&lt;Ajustes!$C$6,"Sí",""))</f>
        <v/>
      </c>
    </row>
    <row r="84" customFormat="false" ht="15" hidden="false" customHeight="false" outlineLevel="0" collapsed="false">
      <c r="B84" s="20"/>
      <c r="C84" s="12" t="str">
        <f aca="false">IF(B84="","",COUNTIF(Tests!$D:$D,B84))</f>
        <v/>
      </c>
      <c r="D84" s="12" t="str">
        <f aca="false">IF(B84="","",SUMIF(Tests!$D:$D,B84,Tests!$E:$E))</f>
        <v/>
      </c>
      <c r="E84" s="12" t="str">
        <f aca="false">IF(B84="","",SUMIF(Tests!$D:$D,B84,Tests!$F:$F))</f>
        <v/>
      </c>
      <c r="F84" s="21" t="str">
        <f aca="false">IF(OR(B84="",D84=0),"",E84/D84)</f>
        <v/>
      </c>
      <c r="G84" s="13" t="str">
        <f aca="false">IF(OR(B84="",C84=0),"",AVERAGEIF(Tests!$D:$D,B84,Tests!$J:$J))</f>
        <v/>
      </c>
      <c r="H84" s="23" t="str">
        <f aca="false">IF(OR(B84="",F84=""),"",IF(F84&lt;Ajustes!$C$6,"Sí",""))</f>
        <v/>
      </c>
    </row>
    <row r="85" customFormat="false" ht="15" hidden="false" customHeight="false" outlineLevel="0" collapsed="false">
      <c r="B85" s="20"/>
      <c r="C85" s="12" t="str">
        <f aca="false">IF(B85="","",COUNTIF(Tests!$D:$D,B85))</f>
        <v/>
      </c>
      <c r="D85" s="12" t="str">
        <f aca="false">IF(B85="","",SUMIF(Tests!$D:$D,B85,Tests!$E:$E))</f>
        <v/>
      </c>
      <c r="E85" s="12" t="str">
        <f aca="false">IF(B85="","",SUMIF(Tests!$D:$D,B85,Tests!$F:$F))</f>
        <v/>
      </c>
      <c r="F85" s="21" t="str">
        <f aca="false">IF(OR(B85="",D85=0),"",E85/D85)</f>
        <v/>
      </c>
      <c r="G85" s="13" t="str">
        <f aca="false">IF(OR(B85="",C85=0),"",AVERAGEIF(Tests!$D:$D,B85,Tests!$J:$J))</f>
        <v/>
      </c>
      <c r="H85" s="23" t="str">
        <f aca="false">IF(OR(B85="",F85=""),"",IF(F85&lt;Ajustes!$C$6,"Sí",""))</f>
        <v/>
      </c>
    </row>
  </sheetData>
  <sheetProtection sheet="true" formatCells="false" formatColumns="false" formatRows="false" sort="false" autoFilter="false"/>
  <mergeCells count="1">
    <mergeCell ref="B2:I2"/>
  </mergeCells>
  <conditionalFormatting sqref="F6:F85">
    <cfRule type="dataBar" priority="2">
      <dataBar showValue="1" minLength="10" maxLength="90">
        <cfvo type="num" val="0"/>
        <cfvo type="num" val="1"/>
        <color rgb="FF16A34A"/>
      </dataBar>
      <extLst>
        <ext xmlns:x14="http://schemas.microsoft.com/office/spreadsheetml/2009/9/main" uri="{B025F937-C7B1-47D3-B67F-A62EFF666E3E}">
          <x14:id>{A4FDEC8A-1F32-4EF1-B9F1-8C86D14B2C7E}</x14:id>
        </ext>
      </extLst>
    </cfRule>
  </conditionalFormatting>
  <conditionalFormatting sqref="H6:H85">
    <cfRule type="expression" priority="3" aboveAverage="0" equalAverage="0" bottom="0" percent="0" rank="0" text="" dxfId="0">
      <formula>H6="Sí"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4FDEC8A-1F32-4EF1-B9F1-8C86D14B2C7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6A34A"/>
              <x14:axisColor rgb="FF000000"/>
            </x14:dataBar>
          </x14:cfRule>
          <xm:sqref>F6:F85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2026-08-11T14:15:31Z</dcterms:created>
  <dc:creator>openpyxl</dc:creator>
  <dc:description/>
  <dc:language>en-US</dc:language>
  <cp:lastModifiedBy/>
  <dcterms:modified xsi:type="dcterms:W3CDTF">2026-08-11T14:15:38Z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